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59.132.60\share\学務係\●TA・RA・TF・SA\2025\"/>
    </mc:Choice>
  </mc:AlternateContent>
  <bookViews>
    <workbookView xWindow="0" yWindow="0" windowWidth="28800" windowHeight="11835" activeTab="1"/>
  </bookViews>
  <sheets>
    <sheet name="設定" sheetId="18" r:id="rId1"/>
    <sheet name="４月" sheetId="20" r:id="rId2"/>
    <sheet name="５月" sheetId="21" r:id="rId3"/>
    <sheet name="６月" sheetId="22" r:id="rId4"/>
    <sheet name="７月" sheetId="26" r:id="rId5"/>
    <sheet name="８月" sheetId="23" r:id="rId6"/>
    <sheet name="９月" sheetId="24" r:id="rId7"/>
    <sheet name="１０月" sheetId="25" r:id="rId8"/>
    <sheet name="１１月" sheetId="27" r:id="rId9"/>
    <sheet name="１２月" sheetId="28" r:id="rId10"/>
    <sheet name="１月" sheetId="29" r:id="rId11"/>
    <sheet name="２月" sheetId="30" r:id="rId12"/>
    <sheet name="３月" sheetId="31" r:id="rId13"/>
  </sheets>
  <definedNames>
    <definedName name="_xlnm.Print_Area" localSheetId="7">'１０月'!$A$2:$T$49</definedName>
    <definedName name="_xlnm.Print_Area" localSheetId="8">'１１月'!$A$2:$T$49</definedName>
    <definedName name="_xlnm.Print_Area" localSheetId="9">'１２月'!$A$2:$T$49</definedName>
    <definedName name="_xlnm.Print_Area" localSheetId="10">'１月'!$A$2:$T$49</definedName>
    <definedName name="_xlnm.Print_Area" localSheetId="11">'２月'!$A$2:$T$49</definedName>
    <definedName name="_xlnm.Print_Area" localSheetId="12">'３月'!$A$2:$T$49</definedName>
    <definedName name="_xlnm.Print_Area" localSheetId="1">'４月'!$A$2:$T$49</definedName>
    <definedName name="_xlnm.Print_Area" localSheetId="2">'５月'!$A$2:$T$49</definedName>
    <definedName name="_xlnm.Print_Area" localSheetId="3">'６月'!$A$2:$T$49</definedName>
    <definedName name="_xlnm.Print_Area" localSheetId="4">'７月'!$A$2:$T$49</definedName>
    <definedName name="_xlnm.Print_Area" localSheetId="5">'８月'!$A$2:$T$49</definedName>
    <definedName name="_xlnm.Print_Area" localSheetId="6">'９月'!$A$2:$T$49</definedName>
  </definedNames>
  <calcPr calcId="162913"/>
</workbook>
</file>

<file path=xl/calcChain.xml><?xml version="1.0" encoding="utf-8"?>
<calcChain xmlns="http://schemas.openxmlformats.org/spreadsheetml/2006/main">
  <c r="M18" i="21" l="1"/>
  <c r="M18" i="28" l="1"/>
  <c r="C4" i="31" l="1"/>
  <c r="C4" i="30"/>
  <c r="C4" i="29"/>
  <c r="C4" i="21"/>
  <c r="C4" i="22"/>
  <c r="C4" i="26"/>
  <c r="C4" i="23"/>
  <c r="C4" i="24"/>
  <c r="C4" i="25"/>
  <c r="C4" i="27"/>
  <c r="C4" i="28"/>
  <c r="C4" i="20"/>
  <c r="C8" i="27"/>
  <c r="D1" i="31"/>
  <c r="C32" i="31" s="1"/>
  <c r="L18" i="20"/>
  <c r="M32" i="20"/>
  <c r="C12" i="27"/>
  <c r="M32" i="25"/>
  <c r="M34" i="25"/>
  <c r="M36" i="25"/>
  <c r="D1" i="30"/>
  <c r="D1" i="29"/>
  <c r="L36" i="26"/>
  <c r="L36" i="23"/>
  <c r="L36" i="25"/>
  <c r="L30" i="27"/>
  <c r="L32" i="27"/>
  <c r="L34" i="27"/>
  <c r="L36" i="28"/>
  <c r="L34" i="28"/>
  <c r="L32" i="28"/>
  <c r="L30" i="28"/>
  <c r="L28" i="28"/>
  <c r="L26" i="28"/>
  <c r="L24" i="28"/>
  <c r="L22" i="28"/>
  <c r="L20" i="28"/>
  <c r="L18" i="28"/>
  <c r="L16" i="28"/>
  <c r="L14" i="28"/>
  <c r="L12" i="28"/>
  <c r="L10" i="28"/>
  <c r="L8" i="28"/>
  <c r="L28" i="27"/>
  <c r="L26" i="27"/>
  <c r="L24" i="27"/>
  <c r="L22" i="27"/>
  <c r="L20" i="27"/>
  <c r="L18" i="27"/>
  <c r="L16" i="27"/>
  <c r="L14" i="27"/>
  <c r="L12" i="27"/>
  <c r="L10" i="27"/>
  <c r="L8" i="27"/>
  <c r="L34" i="25"/>
  <c r="L32" i="25"/>
  <c r="L30" i="25"/>
  <c r="L28" i="25"/>
  <c r="L26" i="25"/>
  <c r="L24" i="25"/>
  <c r="L22" i="25"/>
  <c r="L20" i="25"/>
  <c r="L18" i="25"/>
  <c r="L16" i="25"/>
  <c r="L14" i="25"/>
  <c r="L12" i="25"/>
  <c r="L10" i="25"/>
  <c r="L8" i="25"/>
  <c r="L34" i="24"/>
  <c r="L32" i="24"/>
  <c r="L30" i="24"/>
  <c r="L28" i="24"/>
  <c r="L26" i="24"/>
  <c r="L24" i="24"/>
  <c r="L22" i="24"/>
  <c r="L20" i="24"/>
  <c r="L18" i="24"/>
  <c r="L16" i="24"/>
  <c r="L14" i="24"/>
  <c r="L12" i="24"/>
  <c r="L10" i="24"/>
  <c r="L8" i="24"/>
  <c r="L34" i="23"/>
  <c r="L32" i="23"/>
  <c r="L30" i="23"/>
  <c r="L28" i="23"/>
  <c r="L26" i="23"/>
  <c r="L24" i="23"/>
  <c r="L22" i="23"/>
  <c r="L20" i="23"/>
  <c r="L18" i="23"/>
  <c r="L16" i="23"/>
  <c r="L14" i="23"/>
  <c r="L12" i="23"/>
  <c r="L10" i="23"/>
  <c r="L8" i="23"/>
  <c r="L34" i="26"/>
  <c r="L32" i="26"/>
  <c r="L30" i="26"/>
  <c r="L28" i="26"/>
  <c r="L26" i="26"/>
  <c r="L24" i="26"/>
  <c r="L22" i="26"/>
  <c r="L20" i="26"/>
  <c r="L18" i="26"/>
  <c r="L16" i="26"/>
  <c r="L14" i="26"/>
  <c r="L12" i="26"/>
  <c r="L10" i="26"/>
  <c r="L8" i="26"/>
  <c r="L34" i="22"/>
  <c r="L32" i="22"/>
  <c r="L30" i="22"/>
  <c r="L28" i="22"/>
  <c r="L26" i="22"/>
  <c r="L24" i="22"/>
  <c r="L22" i="22"/>
  <c r="L20" i="22"/>
  <c r="L18" i="22"/>
  <c r="L16" i="22"/>
  <c r="L14" i="22"/>
  <c r="L12" i="22"/>
  <c r="L10" i="22"/>
  <c r="L8" i="22"/>
  <c r="L36" i="21"/>
  <c r="L34" i="21"/>
  <c r="L32" i="21"/>
  <c r="L30" i="21"/>
  <c r="L28" i="21"/>
  <c r="L26" i="21"/>
  <c r="L24" i="21"/>
  <c r="L22" i="21"/>
  <c r="L20" i="21"/>
  <c r="L18" i="21"/>
  <c r="L16" i="21"/>
  <c r="L14" i="21"/>
  <c r="L12" i="21"/>
  <c r="L10" i="21"/>
  <c r="L8" i="21"/>
  <c r="L22" i="20"/>
  <c r="L24" i="20"/>
  <c r="L26" i="20"/>
  <c r="L28" i="20"/>
  <c r="L30" i="20"/>
  <c r="L32" i="20"/>
  <c r="L34" i="20"/>
  <c r="L10" i="20"/>
  <c r="L12" i="20"/>
  <c r="L14" i="20"/>
  <c r="L16" i="20"/>
  <c r="L20" i="20"/>
  <c r="L8" i="20"/>
  <c r="B38" i="28"/>
  <c r="B36" i="28"/>
  <c r="B34" i="28"/>
  <c r="B32" i="28"/>
  <c r="B30" i="28"/>
  <c r="B28" i="28"/>
  <c r="B26" i="28"/>
  <c r="B24" i="28"/>
  <c r="B22" i="28"/>
  <c r="B20" i="28"/>
  <c r="B18" i="28"/>
  <c r="B16" i="28"/>
  <c r="B14" i="28"/>
  <c r="B12" i="28"/>
  <c r="B10" i="28"/>
  <c r="B8" i="28"/>
  <c r="B38" i="27"/>
  <c r="B36" i="27"/>
  <c r="B34" i="27"/>
  <c r="B32" i="27"/>
  <c r="B30" i="27"/>
  <c r="B28" i="27"/>
  <c r="B26" i="27"/>
  <c r="B24" i="27"/>
  <c r="B22" i="27"/>
  <c r="B20" i="27"/>
  <c r="B18" i="27"/>
  <c r="B16" i="27"/>
  <c r="B14" i="27"/>
  <c r="B12" i="27"/>
  <c r="B10" i="27"/>
  <c r="B8" i="27"/>
  <c r="B38" i="25"/>
  <c r="B36" i="25"/>
  <c r="B34" i="25"/>
  <c r="B32" i="25"/>
  <c r="B30" i="25"/>
  <c r="B28" i="25"/>
  <c r="B26" i="25"/>
  <c r="B24" i="25"/>
  <c r="B22" i="25"/>
  <c r="B20" i="25"/>
  <c r="B18" i="25"/>
  <c r="B16" i="25"/>
  <c r="B14" i="25"/>
  <c r="B12" i="25"/>
  <c r="B10" i="25"/>
  <c r="B8" i="25"/>
  <c r="B38" i="24"/>
  <c r="B36" i="24"/>
  <c r="B34" i="24"/>
  <c r="B32" i="24"/>
  <c r="B30" i="24"/>
  <c r="B28" i="24"/>
  <c r="B26" i="24"/>
  <c r="B24" i="24"/>
  <c r="B22" i="24"/>
  <c r="B20" i="24"/>
  <c r="B18" i="24"/>
  <c r="B16" i="24"/>
  <c r="B14" i="24"/>
  <c r="B12" i="24"/>
  <c r="B10" i="24"/>
  <c r="B8" i="24"/>
  <c r="B38" i="23"/>
  <c r="B36" i="23"/>
  <c r="B34" i="23"/>
  <c r="B32" i="23"/>
  <c r="B30" i="23"/>
  <c r="B28" i="23"/>
  <c r="B26" i="23"/>
  <c r="B24" i="23"/>
  <c r="B22" i="23"/>
  <c r="B20" i="23"/>
  <c r="B18" i="23"/>
  <c r="B16" i="23"/>
  <c r="B14" i="23"/>
  <c r="B12" i="23"/>
  <c r="B10" i="23"/>
  <c r="B8" i="23"/>
  <c r="B38" i="26"/>
  <c r="B36" i="26"/>
  <c r="B34" i="26"/>
  <c r="B32" i="26"/>
  <c r="B30" i="26"/>
  <c r="B28" i="26"/>
  <c r="B26" i="26"/>
  <c r="B24" i="26"/>
  <c r="B22" i="26"/>
  <c r="B20" i="26"/>
  <c r="B18" i="26"/>
  <c r="B16" i="26"/>
  <c r="B14" i="26"/>
  <c r="B12" i="26"/>
  <c r="B10" i="26"/>
  <c r="B8" i="26"/>
  <c r="B38" i="22"/>
  <c r="B36" i="22"/>
  <c r="B34" i="22"/>
  <c r="B32" i="22"/>
  <c r="B30" i="22"/>
  <c r="B28" i="22"/>
  <c r="B26" i="22"/>
  <c r="B24" i="22"/>
  <c r="B22" i="22"/>
  <c r="B20" i="22"/>
  <c r="B18" i="22"/>
  <c r="B16" i="22"/>
  <c r="B14" i="22"/>
  <c r="B12" i="22"/>
  <c r="B10" i="22"/>
  <c r="B8" i="22"/>
  <c r="B38" i="21"/>
  <c r="B36" i="21"/>
  <c r="B34" i="21"/>
  <c r="B32" i="21"/>
  <c r="B30" i="21"/>
  <c r="B28" i="21"/>
  <c r="B26" i="21"/>
  <c r="B24" i="21"/>
  <c r="B22" i="21"/>
  <c r="B20" i="21"/>
  <c r="B18" i="21"/>
  <c r="B16" i="21"/>
  <c r="B14" i="21"/>
  <c r="B12" i="21"/>
  <c r="B10" i="21"/>
  <c r="B8" i="21"/>
  <c r="B34" i="20"/>
  <c r="B36" i="20"/>
  <c r="B38" i="20"/>
  <c r="B10" i="20"/>
  <c r="B12" i="20"/>
  <c r="B14" i="20"/>
  <c r="B16" i="20"/>
  <c r="B18" i="20"/>
  <c r="B20" i="20"/>
  <c r="B22" i="20"/>
  <c r="B24" i="20"/>
  <c r="B26" i="20"/>
  <c r="B28" i="20"/>
  <c r="B30" i="20"/>
  <c r="B32" i="20"/>
  <c r="B8" i="20"/>
  <c r="M36" i="28"/>
  <c r="C38" i="28"/>
  <c r="C36" i="28"/>
  <c r="M34" i="28"/>
  <c r="C34" i="28"/>
  <c r="M32" i="28"/>
  <c r="C32" i="28"/>
  <c r="M30" i="28"/>
  <c r="C30" i="28"/>
  <c r="M28" i="28"/>
  <c r="C28" i="28"/>
  <c r="M26" i="28"/>
  <c r="C26" i="28"/>
  <c r="M24" i="28"/>
  <c r="C24" i="28"/>
  <c r="M22" i="28"/>
  <c r="C22" i="28"/>
  <c r="M20" i="28"/>
  <c r="C20" i="28"/>
  <c r="C18" i="28"/>
  <c r="M16" i="28"/>
  <c r="C16" i="28"/>
  <c r="M14" i="28"/>
  <c r="C14" i="28"/>
  <c r="M12" i="28"/>
  <c r="C12" i="28"/>
  <c r="M10" i="28"/>
  <c r="C10" i="28"/>
  <c r="M8" i="28"/>
  <c r="C8" i="28"/>
  <c r="C38" i="27"/>
  <c r="C36" i="27"/>
  <c r="M34" i="27"/>
  <c r="C34" i="27"/>
  <c r="M32" i="27"/>
  <c r="C32" i="27"/>
  <c r="M30" i="27"/>
  <c r="C30" i="27"/>
  <c r="M28" i="27"/>
  <c r="C28" i="27"/>
  <c r="M26" i="27"/>
  <c r="C26" i="27"/>
  <c r="M24" i="27"/>
  <c r="C24" i="27"/>
  <c r="M22" i="27"/>
  <c r="C22" i="27"/>
  <c r="M20" i="27"/>
  <c r="C20" i="27"/>
  <c r="M18" i="27"/>
  <c r="C18" i="27"/>
  <c r="M16" i="27"/>
  <c r="C16" i="27"/>
  <c r="M14" i="27"/>
  <c r="C14" i="27"/>
  <c r="M12" i="27"/>
  <c r="M10" i="27"/>
  <c r="C10" i="27"/>
  <c r="M8" i="27"/>
  <c r="C38" i="25"/>
  <c r="C36" i="25"/>
  <c r="C34" i="25"/>
  <c r="C32" i="25"/>
  <c r="M30" i="25"/>
  <c r="C30" i="25"/>
  <c r="M28" i="25"/>
  <c r="C28" i="25"/>
  <c r="M26" i="25"/>
  <c r="C26" i="25"/>
  <c r="M24" i="25"/>
  <c r="C24" i="25"/>
  <c r="M22" i="25"/>
  <c r="C22" i="25"/>
  <c r="M20" i="25"/>
  <c r="C20" i="25"/>
  <c r="M18" i="25"/>
  <c r="C18" i="25"/>
  <c r="M16" i="25"/>
  <c r="C16" i="25"/>
  <c r="M14" i="25"/>
  <c r="C14" i="25"/>
  <c r="M12" i="25"/>
  <c r="C12" i="25"/>
  <c r="M10" i="25"/>
  <c r="C10" i="25"/>
  <c r="M8" i="25"/>
  <c r="C8" i="25"/>
  <c r="M34" i="24"/>
  <c r="M32" i="24"/>
  <c r="C38" i="24"/>
  <c r="C36" i="24"/>
  <c r="C34" i="24"/>
  <c r="C32" i="24"/>
  <c r="M36" i="23"/>
  <c r="M34" i="23"/>
  <c r="M32" i="23"/>
  <c r="M30" i="23"/>
  <c r="C38" i="23"/>
  <c r="C36" i="23"/>
  <c r="C34" i="23"/>
  <c r="C32" i="23"/>
  <c r="M36" i="26"/>
  <c r="M34" i="26"/>
  <c r="M32" i="26"/>
  <c r="C38" i="26"/>
  <c r="C36" i="26"/>
  <c r="C34" i="26"/>
  <c r="C32" i="26"/>
  <c r="M30" i="24"/>
  <c r="C30" i="24"/>
  <c r="M28" i="24"/>
  <c r="C28" i="24"/>
  <c r="M26" i="24"/>
  <c r="C26" i="24"/>
  <c r="M24" i="24"/>
  <c r="C24" i="24"/>
  <c r="M22" i="24"/>
  <c r="C22" i="24"/>
  <c r="M20" i="24"/>
  <c r="C20" i="24"/>
  <c r="M18" i="24"/>
  <c r="C18" i="24"/>
  <c r="M16" i="24"/>
  <c r="C16" i="24"/>
  <c r="M14" i="24"/>
  <c r="C14" i="24"/>
  <c r="M12" i="24"/>
  <c r="C12" i="24"/>
  <c r="M10" i="24"/>
  <c r="C10" i="24"/>
  <c r="M8" i="24"/>
  <c r="C8" i="24"/>
  <c r="C30" i="23"/>
  <c r="M28" i="23"/>
  <c r="C28" i="23"/>
  <c r="M26" i="23"/>
  <c r="C26" i="23"/>
  <c r="M24" i="23"/>
  <c r="C24" i="23"/>
  <c r="M22" i="23"/>
  <c r="C22" i="23"/>
  <c r="M20" i="23"/>
  <c r="C20" i="23"/>
  <c r="M18" i="23"/>
  <c r="C18" i="23"/>
  <c r="M16" i="23"/>
  <c r="C16" i="23"/>
  <c r="M14" i="23"/>
  <c r="C14" i="23"/>
  <c r="M12" i="23"/>
  <c r="C12" i="23"/>
  <c r="M10" i="23"/>
  <c r="C10" i="23"/>
  <c r="M8" i="23"/>
  <c r="C8" i="23"/>
  <c r="M30" i="26"/>
  <c r="C30" i="26"/>
  <c r="M28" i="26"/>
  <c r="C28" i="26"/>
  <c r="M26" i="26"/>
  <c r="C26" i="26"/>
  <c r="M24" i="26"/>
  <c r="C24" i="26"/>
  <c r="M22" i="26"/>
  <c r="C22" i="26"/>
  <c r="M20" i="26"/>
  <c r="C20" i="26"/>
  <c r="M18" i="26"/>
  <c r="C18" i="26"/>
  <c r="M16" i="26"/>
  <c r="C16" i="26"/>
  <c r="M14" i="26"/>
  <c r="C14" i="26"/>
  <c r="M12" i="26"/>
  <c r="C12" i="26"/>
  <c r="M10" i="26"/>
  <c r="C10" i="26"/>
  <c r="M8" i="26"/>
  <c r="C8" i="26"/>
  <c r="M30" i="22"/>
  <c r="C30" i="22"/>
  <c r="M28" i="22"/>
  <c r="C28" i="22"/>
  <c r="M26" i="22"/>
  <c r="C26" i="22"/>
  <c r="M24" i="22"/>
  <c r="C24" i="22"/>
  <c r="M22" i="22"/>
  <c r="C22" i="22"/>
  <c r="M20" i="22"/>
  <c r="C20" i="22"/>
  <c r="M18" i="22"/>
  <c r="C18" i="22"/>
  <c r="M16" i="22"/>
  <c r="C16" i="22"/>
  <c r="M14" i="22"/>
  <c r="C14" i="22"/>
  <c r="M12" i="22"/>
  <c r="C12" i="22"/>
  <c r="M10" i="22"/>
  <c r="C10" i="22"/>
  <c r="M8" i="22"/>
  <c r="C8" i="22"/>
  <c r="M30" i="21"/>
  <c r="C30" i="21"/>
  <c r="M28" i="21"/>
  <c r="C28" i="21"/>
  <c r="M26" i="21"/>
  <c r="C26" i="21"/>
  <c r="M24" i="21"/>
  <c r="C24" i="21"/>
  <c r="M22" i="21"/>
  <c r="C22" i="21"/>
  <c r="M20" i="21"/>
  <c r="C20" i="21"/>
  <c r="C18" i="21"/>
  <c r="M16" i="21"/>
  <c r="C16" i="21"/>
  <c r="M14" i="21"/>
  <c r="C14" i="21"/>
  <c r="M12" i="21"/>
  <c r="C12" i="21"/>
  <c r="M10" i="21"/>
  <c r="C10" i="21"/>
  <c r="M8" i="21"/>
  <c r="C8" i="21"/>
  <c r="M36" i="21"/>
  <c r="M34" i="21"/>
  <c r="M32" i="21"/>
  <c r="C38" i="21"/>
  <c r="C36" i="21"/>
  <c r="C34" i="21"/>
  <c r="C32" i="21"/>
  <c r="M34" i="20"/>
  <c r="M30" i="20"/>
  <c r="M28" i="20"/>
  <c r="M26" i="20"/>
  <c r="M24" i="20"/>
  <c r="M22" i="20"/>
  <c r="M20" i="20"/>
  <c r="M18" i="20"/>
  <c r="M16" i="20"/>
  <c r="M14" i="20"/>
  <c r="M12" i="20"/>
  <c r="M10" i="20"/>
  <c r="M8" i="20"/>
  <c r="C38" i="20"/>
  <c r="C36" i="20"/>
  <c r="C34" i="20"/>
  <c r="C32" i="20"/>
  <c r="C30" i="20"/>
  <c r="C28" i="20"/>
  <c r="C26" i="20"/>
  <c r="C24" i="20"/>
  <c r="C22" i="20"/>
  <c r="C20" i="20"/>
  <c r="C18" i="20"/>
  <c r="C16" i="20"/>
  <c r="C14" i="20"/>
  <c r="C12" i="20"/>
  <c r="C10" i="20"/>
  <c r="C8" i="20"/>
  <c r="L36" i="24"/>
  <c r="M36" i="24"/>
  <c r="C32" i="22"/>
  <c r="M32" i="22"/>
  <c r="C34" i="22"/>
  <c r="M34" i="22"/>
  <c r="C36" i="22"/>
  <c r="C38" i="22"/>
  <c r="L16" i="29"/>
  <c r="C36" i="29"/>
  <c r="M36" i="29"/>
  <c r="B22" i="29"/>
  <c r="M30" i="29"/>
  <c r="C22" i="29"/>
  <c r="B18" i="31"/>
  <c r="C16" i="31"/>
  <c r="C28" i="31"/>
  <c r="M32" i="31"/>
  <c r="C20" i="31"/>
  <c r="B16" i="31"/>
  <c r="L10" i="31"/>
  <c r="C26" i="31"/>
  <c r="C36" i="31"/>
  <c r="L36" i="31"/>
  <c r="C34" i="31"/>
  <c r="C18" i="31"/>
  <c r="B32" i="31"/>
  <c r="C24" i="31"/>
  <c r="B22" i="31"/>
  <c r="M20" i="31"/>
  <c r="B20" i="31"/>
  <c r="L34" i="31"/>
  <c r="M18" i="31"/>
  <c r="M26" i="31"/>
  <c r="M28" i="31"/>
  <c r="C24" i="29"/>
  <c r="B24" i="31"/>
  <c r="B36" i="29"/>
  <c r="M8" i="30"/>
  <c r="C8" i="31"/>
  <c r="C14" i="31"/>
  <c r="B28" i="31"/>
  <c r="L32" i="31"/>
  <c r="C10" i="31"/>
  <c r="L24" i="31"/>
  <c r="M16" i="31"/>
  <c r="C30" i="29"/>
  <c r="L20" i="29"/>
  <c r="M10" i="31"/>
  <c r="B12" i="31"/>
  <c r="L30" i="31"/>
  <c r="C10" i="29"/>
  <c r="L22" i="31"/>
  <c r="C12" i="31"/>
  <c r="L26" i="31"/>
  <c r="L14" i="31"/>
  <c r="M30" i="31"/>
  <c r="C30" i="31"/>
  <c r="L18" i="31"/>
  <c r="B34" i="31"/>
  <c r="C22" i="31"/>
  <c r="L14" i="29"/>
  <c r="L16" i="31"/>
  <c r="M10" i="29"/>
  <c r="M14" i="31"/>
  <c r="M8" i="29"/>
  <c r="L36" i="29"/>
  <c r="L24" i="29"/>
  <c r="L28" i="29"/>
  <c r="C32" i="29"/>
  <c r="C38" i="29"/>
  <c r="B18" i="29"/>
  <c r="C18" i="29"/>
  <c r="C12" i="29"/>
  <c r="M28" i="29"/>
  <c r="B12" i="29"/>
  <c r="M24" i="29"/>
  <c r="L26" i="29"/>
  <c r="B8" i="29"/>
  <c r="B38" i="29"/>
  <c r="L22" i="29"/>
  <c r="M14" i="29"/>
  <c r="C20" i="29"/>
  <c r="M32" i="29"/>
  <c r="B28" i="29"/>
  <c r="C16" i="29"/>
  <c r="L8" i="29"/>
  <c r="M26" i="29"/>
  <c r="M16" i="29"/>
  <c r="L30" i="29"/>
  <c r="B14" i="29"/>
  <c r="B10" i="29"/>
  <c r="B32" i="29"/>
  <c r="M22" i="29"/>
  <c r="L10" i="29"/>
  <c r="C34" i="29"/>
  <c r="M18" i="29"/>
  <c r="B30" i="29"/>
  <c r="C28" i="29"/>
  <c r="L32" i="29"/>
  <c r="M34" i="29"/>
  <c r="B26" i="29"/>
  <c r="C8" i="29"/>
  <c r="C26" i="29"/>
  <c r="L18" i="29"/>
  <c r="L34" i="29"/>
  <c r="B16" i="29"/>
  <c r="B20" i="29"/>
  <c r="L12" i="29"/>
  <c r="C14" i="29"/>
  <c r="B24" i="29"/>
  <c r="B34" i="29"/>
  <c r="L12" i="31"/>
  <c r="B8" i="30"/>
  <c r="C38" i="31"/>
  <c r="B8" i="31"/>
  <c r="B38" i="31"/>
  <c r="B14" i="31"/>
  <c r="M22" i="31"/>
  <c r="L20" i="31"/>
  <c r="B26" i="31"/>
  <c r="B36" i="31"/>
  <c r="B30" i="31"/>
  <c r="M8" i="31"/>
  <c r="B14" i="30"/>
  <c r="B10" i="31"/>
  <c r="M12" i="31"/>
  <c r="L8" i="31"/>
  <c r="L28" i="31"/>
  <c r="M24" i="31"/>
  <c r="B28" i="30"/>
  <c r="C8" i="30"/>
  <c r="C10" i="30"/>
  <c r="L10" i="30"/>
  <c r="L14" i="30"/>
  <c r="C36" i="30"/>
  <c r="C22" i="30"/>
  <c r="B32" i="30"/>
  <c r="M30" i="30"/>
  <c r="M26" i="30" l="1"/>
  <c r="M20" i="30"/>
  <c r="M20" i="29"/>
  <c r="M12" i="29"/>
  <c r="L32" i="30"/>
  <c r="M22" i="30"/>
  <c r="C28" i="30"/>
  <c r="M18" i="30"/>
  <c r="L8" i="30"/>
  <c r="C16" i="30"/>
  <c r="B22" i="30"/>
  <c r="M12" i="30"/>
  <c r="L26" i="30"/>
  <c r="M16" i="30"/>
  <c r="M10" i="30"/>
  <c r="L30" i="30"/>
  <c r="C20" i="30"/>
  <c r="B20" i="30"/>
  <c r="B30" i="30"/>
  <c r="C26" i="30"/>
  <c r="M28" i="30"/>
  <c r="C12" i="30"/>
  <c r="B12" i="30"/>
  <c r="C32" i="30"/>
  <c r="M32" i="30"/>
  <c r="L12" i="30"/>
  <c r="B16" i="30"/>
  <c r="L22" i="30"/>
  <c r="M14" i="30"/>
  <c r="L20" i="30"/>
  <c r="C14" i="30"/>
  <c r="C34" i="30"/>
  <c r="M24" i="30"/>
  <c r="L18" i="30"/>
  <c r="C30" i="30"/>
  <c r="L16" i="30"/>
  <c r="B34" i="30"/>
  <c r="C38" i="30"/>
  <c r="B26" i="30"/>
  <c r="B24" i="30"/>
  <c r="B38" i="30"/>
  <c r="B18" i="30"/>
  <c r="C18" i="30"/>
  <c r="L24" i="30"/>
  <c r="C24" i="30"/>
  <c r="L28" i="30"/>
  <c r="B36" i="30"/>
  <c r="B10" i="30"/>
</calcChain>
</file>

<file path=xl/sharedStrings.xml><?xml version="1.0" encoding="utf-8"?>
<sst xmlns="http://schemas.openxmlformats.org/spreadsheetml/2006/main" count="968" uniqueCount="78">
  <si>
    <t>日</t>
    <rPh sb="0" eb="1">
      <t>ヒ</t>
    </rPh>
    <phoneticPr fontId="2"/>
  </si>
  <si>
    <t>曜</t>
    <rPh sb="0" eb="1">
      <t>ヨウビ</t>
    </rPh>
    <phoneticPr fontId="2"/>
  </si>
  <si>
    <t>印</t>
    <rPh sb="0" eb="1">
      <t>イン</t>
    </rPh>
    <phoneticPr fontId="2"/>
  </si>
  <si>
    <t>　　上記のとおり相違ないことを確認します。</t>
    <rPh sb="2" eb="4">
      <t>ジョウキ</t>
    </rPh>
    <rPh sb="8" eb="10">
      <t>ソウイ</t>
    </rPh>
    <rPh sb="15" eb="17">
      <t>カクニン</t>
    </rPh>
    <phoneticPr fontId="2"/>
  </si>
  <si>
    <t>　　印</t>
    <rPh sb="2" eb="3">
      <t>イン</t>
    </rPh>
    <phoneticPr fontId="2"/>
  </si>
  <si>
    <t>　　　氏　　名</t>
    <rPh sb="3" eb="7">
      <t>シメイ</t>
    </rPh>
    <phoneticPr fontId="2"/>
  </si>
  <si>
    <t>勤　 務 　時 　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</si>
  <si>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時 　間　 帯</t>
    <rPh sb="0" eb="1">
      <t>トキ</t>
    </rPh>
    <rPh sb="3" eb="4">
      <t>アイダ</t>
    </rPh>
    <rPh sb="6" eb="7">
      <t>オビ</t>
    </rPh>
    <phoneticPr fontId="2"/>
  </si>
  <si>
    <t>勤　 務　 時　 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</si>
  <si>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合計</t>
    <rPh sb="0" eb="2">
      <t>ゴウケイ</t>
    </rPh>
    <phoneticPr fontId="2"/>
  </si>
  <si>
    <t>～</t>
    <phoneticPr fontId="2"/>
  </si>
  <si>
    <t>勤務内容</t>
    <rPh sb="0" eb="2">
      <t>キンム</t>
    </rPh>
    <rPh sb="2" eb="4">
      <t>ナイヨウ</t>
    </rPh>
    <phoneticPr fontId="2"/>
  </si>
  <si>
    <t>従事者</t>
    <rPh sb="0" eb="3">
      <t>ジュウジシャ</t>
    </rPh>
    <phoneticPr fontId="2"/>
  </si>
  <si>
    <t>担当教員</t>
    <rPh sb="0" eb="2">
      <t>タントウ</t>
    </rPh>
    <rPh sb="2" eb="4">
      <t>キョウイン</t>
    </rPh>
    <phoneticPr fontId="2"/>
  </si>
  <si>
    <r>
      <t>　【 ＴＡ従事者氏名等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5" eb="8">
      <t>ジュウジシャ</t>
    </rPh>
    <rPh sb="8" eb="10">
      <t>シメイ</t>
    </rPh>
    <rPh sb="10" eb="11">
      <t>トウ</t>
    </rPh>
    <phoneticPr fontId="2"/>
  </si>
  <si>
    <t>科目名</t>
    <rPh sb="0" eb="2">
      <t>カモク</t>
    </rPh>
    <rPh sb="2" eb="3">
      <t>メイ</t>
    </rPh>
    <phoneticPr fontId="2"/>
  </si>
  <si>
    <t>学生番号　　　　　　　　　　　　　　　　　　　　　　　</t>
    <rPh sb="0" eb="1">
      <t>ガク</t>
    </rPh>
    <rPh sb="1" eb="2">
      <t>ショウ</t>
    </rPh>
    <rPh sb="2" eb="3">
      <t>バン</t>
    </rPh>
    <rPh sb="3" eb="4">
      <t>ゴウ</t>
    </rPh>
    <phoneticPr fontId="2"/>
  </si>
  <si>
    <t>専攻及び学年</t>
    <rPh sb="0" eb="2">
      <t>センコウ</t>
    </rPh>
    <rPh sb="2" eb="3">
      <t>オヨ</t>
    </rPh>
    <rPh sb="4" eb="6">
      <t>ガクネン</t>
    </rPh>
    <phoneticPr fontId="2"/>
  </si>
  <si>
    <r>
      <t>　【 指導教員確認欄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3" eb="5">
      <t>シドウ</t>
    </rPh>
    <rPh sb="5" eb="7">
      <t>キョウイン</t>
    </rPh>
    <rPh sb="7" eb="9">
      <t>カクニン</t>
    </rPh>
    <rPh sb="9" eb="10">
      <t>ラン</t>
    </rPh>
    <phoneticPr fontId="2"/>
  </si>
  <si>
    <r>
      <t>　【 学務係担当者確認欄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3" eb="6">
      <t>ガクムカカリ</t>
    </rPh>
    <rPh sb="6" eb="9">
      <t>タントウシャ</t>
    </rPh>
    <rPh sb="9" eb="11">
      <t>カクニン</t>
    </rPh>
    <rPh sb="11" eb="12">
      <t>ラン</t>
    </rPh>
    <phoneticPr fontId="2"/>
  </si>
  <si>
    <t>　　上記について確認しました。</t>
    <rPh sb="2" eb="4">
      <t>ジョウキ</t>
    </rPh>
    <rPh sb="8" eb="10">
      <t>カクニン</t>
    </rPh>
    <phoneticPr fontId="2"/>
  </si>
  <si>
    <t>氏　名　　　　　　　　　　　　　　　　　　　　　　　　</t>
    <rPh sb="0" eb="1">
      <t>シ</t>
    </rPh>
    <rPh sb="2" eb="3">
      <t>メイ</t>
    </rPh>
    <phoneticPr fontId="2"/>
  </si>
  <si>
    <t xml:space="preserve">　　　　　　　　　　　　　　　　専攻　　　　　　　年 </t>
    <rPh sb="16" eb="18">
      <t>センコウ</t>
    </rPh>
    <rPh sb="25" eb="26">
      <t>ネン</t>
    </rPh>
    <phoneticPr fontId="2"/>
  </si>
  <si>
    <t>時間数</t>
    <rPh sb="0" eb="2">
      <t>ジカン</t>
    </rPh>
    <rPh sb="2" eb="3">
      <t>スウ</t>
    </rPh>
    <phoneticPr fontId="2"/>
  </si>
  <si>
    <t>～</t>
    <phoneticPr fontId="2"/>
  </si>
  <si>
    <t>～</t>
    <phoneticPr fontId="2"/>
  </si>
  <si>
    <t>～</t>
    <phoneticPr fontId="2"/>
  </si>
  <si>
    <t>徳島大学総合科学部</t>
    <rPh sb="0" eb="4">
      <t>トクシマダイガク</t>
    </rPh>
    <rPh sb="4" eb="6">
      <t>ソウゴウ</t>
    </rPh>
    <rPh sb="6" eb="9">
      <t>カガクブ</t>
    </rPh>
    <phoneticPr fontId="2"/>
  </si>
  <si>
    <t>事務チェック欄</t>
    <rPh sb="0" eb="2">
      <t>ジム</t>
    </rPh>
    <rPh sb="6" eb="7">
      <t>ラン</t>
    </rPh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</si>
  <si>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</si>
  <si>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</si>
  <si>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</si>
  <si>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</si>
  <si>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配当された時間数</t>
    <rPh sb="0" eb="2">
      <t>ハイトウ</t>
    </rPh>
    <rPh sb="5" eb="7">
      <t>ジカン</t>
    </rPh>
    <rPh sb="7" eb="8">
      <t>スウ</t>
    </rPh>
    <phoneticPr fontId="2"/>
  </si>
  <si>
    <t>履修科目との重複</t>
    <rPh sb="0" eb="4">
      <t>リシュウカモク</t>
    </rPh>
    <rPh sb="6" eb="8">
      <t>ジュウフク</t>
    </rPh>
    <phoneticPr fontId="2"/>
  </si>
  <si>
    <t>担当教員の出張等</t>
    <rPh sb="0" eb="2">
      <t>タントウ</t>
    </rPh>
    <rPh sb="2" eb="4">
      <t>キョウイン</t>
    </rPh>
    <rPh sb="5" eb="7">
      <t>シュッチョウ</t>
    </rPh>
    <rPh sb="7" eb="8">
      <t>トウ</t>
    </rPh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</si>
  <si>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</si>
  <si>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</si>
  <si>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</si>
  <si>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</si>
  <si>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</si>
  <si>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</si>
  <si>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</si>
  <si>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</si>
  <si>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/>
  </si>
  <si>
    <t>月</t>
    <rPh sb="0" eb="1">
      <t>ガツ</t>
    </rPh>
    <phoneticPr fontId="2"/>
  </si>
  <si>
    <t>年</t>
    <rPh sb="0" eb="1">
      <t>トシ</t>
    </rPh>
    <phoneticPr fontId="2"/>
  </si>
  <si>
    <t>年度　祝日・休業・振替日一覧</t>
    <rPh sb="0" eb="2">
      <t>ネンド</t>
    </rPh>
    <rPh sb="3" eb="5">
      <t>シュクジツ</t>
    </rPh>
    <rPh sb="6" eb="8">
      <t>キュウギョウ</t>
    </rPh>
    <rPh sb="9" eb="12">
      <t>フリカエビ</t>
    </rPh>
    <rPh sb="12" eb="14">
      <t>イチラン</t>
    </rPh>
    <phoneticPr fontId="2"/>
  </si>
  <si>
    <t>元日</t>
  </si>
  <si>
    <t>昭和の日</t>
  </si>
  <si>
    <t>憲法記念日</t>
  </si>
  <si>
    <t>みどりの日</t>
  </si>
  <si>
    <t>こどもの日</t>
  </si>
  <si>
    <t>敬老の日</t>
  </si>
  <si>
    <t>秋分の日</t>
  </si>
  <si>
    <t>□</t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</si>
  <si>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</si>
  <si>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</si>
  <si>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成人の日</t>
    <rPh sb="0" eb="2">
      <t>セイジン</t>
    </rPh>
    <rPh sb="3" eb="4">
      <t>ヒ</t>
    </rPh>
    <phoneticPr fontId="2"/>
  </si>
  <si>
    <t>春分の日</t>
    <rPh sb="0" eb="2">
      <t>シュンブン</t>
    </rPh>
    <rPh sb="3" eb="4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</si>
  <si>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</si>
  <si>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　　　令和　　　　　年　　　　　月　　　　　日</t>
    <rPh sb="3" eb="5">
      <t>レイワ</t>
    </rPh>
    <rPh sb="10" eb="11">
      <t>ネン</t>
    </rPh>
    <rPh sb="16" eb="17">
      <t>ツキ</t>
    </rPh>
    <rPh sb="22" eb="23">
      <t>ニチ</t>
    </rPh>
    <phoneticPr fontId="2"/>
  </si>
  <si>
    <t>スポーツの日</t>
    <phoneticPr fontId="2"/>
  </si>
  <si>
    <t>勤労感謝の日</t>
    <rPh sb="0" eb="4">
      <t>キンロウカンシャ</t>
    </rPh>
    <rPh sb="5" eb="6">
      <t>ヒ</t>
    </rPh>
    <phoneticPr fontId="2"/>
  </si>
  <si>
    <t>共通テスト設営のため休講</t>
    <rPh sb="0" eb="2">
      <t>キョウツウ</t>
    </rPh>
    <rPh sb="5" eb="7">
      <t>セツエイ</t>
    </rPh>
    <rPh sb="10" eb="12">
      <t>キュウコウ</t>
    </rPh>
    <phoneticPr fontId="2"/>
  </si>
  <si>
    <t>共通テスト試験</t>
    <rPh sb="5" eb="7">
      <t>シケン</t>
    </rPh>
    <phoneticPr fontId="2"/>
  </si>
  <si>
    <t>　　　令和　　　　年　　　　　月　　　　　日</t>
    <rPh sb="3" eb="5">
      <t>レイワ</t>
    </rPh>
    <rPh sb="9" eb="10">
      <t>ネン</t>
    </rPh>
    <rPh sb="15" eb="16">
      <t>ツキ</t>
    </rPh>
    <rPh sb="21" eb="22">
      <t>ニチ</t>
    </rPh>
    <phoneticPr fontId="2"/>
  </si>
  <si>
    <t>文化の日</t>
    <rPh sb="0" eb="2">
      <t>ブンカ</t>
    </rPh>
    <rPh sb="3" eb="4">
      <t>ヒ</t>
    </rPh>
    <phoneticPr fontId="2"/>
  </si>
  <si>
    <r>
      <t xml:space="preserve">　【 </t>
    </r>
    <r>
      <rPr>
        <sz val="11"/>
        <rFont val="ＭＳ Ｐゴシック"/>
        <family val="3"/>
        <charset val="128"/>
      </rPr>
      <t>RA</t>
    </r>
    <r>
      <rPr>
        <sz val="11"/>
        <rFont val="ＭＳ Ｐゴシック"/>
        <family val="3"/>
        <charset val="128"/>
      </rPr>
      <t>従事者氏名等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5" eb="8">
      <t>ジュウジシャ</t>
    </rPh>
    <rPh sb="8" eb="10">
      <t>シメイ</t>
    </rPh>
    <rPh sb="10" eb="11">
      <t>トウ</t>
    </rPh>
    <phoneticPr fontId="2"/>
  </si>
  <si>
    <r>
      <t xml:space="preserve">　【 </t>
    </r>
    <r>
      <rPr>
        <sz val="11"/>
        <rFont val="ＭＳ Ｐゴシック"/>
        <family val="3"/>
        <charset val="128"/>
      </rPr>
      <t>RA従事者氏名等 】</t>
    </r>
    <rPh sb="5" eb="8">
      <t>ジュウジシャ</t>
    </rPh>
    <rPh sb="8" eb="10">
      <t>シメイ</t>
    </rPh>
    <rPh sb="10" eb="11">
      <t>トウ</t>
    </rPh>
    <phoneticPr fontId="2"/>
  </si>
  <si>
    <t>R　　Ａ　　勤　　務　　時　　間　　報　　告　　書</t>
    <phoneticPr fontId="2"/>
  </si>
  <si>
    <t>建国記念日</t>
    <rPh sb="0" eb="2">
      <t>ケンコク</t>
    </rPh>
    <rPh sb="2" eb="5">
      <t>キネンビ</t>
    </rPh>
    <phoneticPr fontId="2"/>
  </si>
  <si>
    <t>休日</t>
    <rPh sb="0" eb="2">
      <t>キュウジツ</t>
    </rPh>
    <phoneticPr fontId="2"/>
  </si>
  <si>
    <t>授業振替日（火曜日）</t>
    <rPh sb="0" eb="2">
      <t>ジュギョウ</t>
    </rPh>
    <rPh sb="2" eb="4">
      <t>フリカエ</t>
    </rPh>
    <rPh sb="6" eb="9">
      <t>カヨウビ</t>
    </rPh>
    <phoneticPr fontId="2"/>
  </si>
  <si>
    <t>授業振替日（月曜日）</t>
    <rPh sb="6" eb="9">
      <t>ゲツヨウビ</t>
    </rPh>
    <phoneticPr fontId="2"/>
  </si>
  <si>
    <t>みどりの日振替休日</t>
    <rPh sb="4" eb="5">
      <t>ヒ</t>
    </rPh>
    <rPh sb="5" eb="7">
      <t>フリカエ</t>
    </rPh>
    <rPh sb="7" eb="9">
      <t>キュウジツ</t>
    </rPh>
    <phoneticPr fontId="2"/>
  </si>
  <si>
    <t>授業振替日（月曜日）</t>
    <phoneticPr fontId="2"/>
  </si>
  <si>
    <t>勤労感謝の日振替休日</t>
    <rPh sb="0" eb="4">
      <t>キンロウカンシャ</t>
    </rPh>
    <rPh sb="5" eb="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</si>
</sst>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2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0" xfId="0" applyFont="1"/>
    <xf numFmtId="0" fontId="5" fillId="0" borderId="9" xfId="0" applyFont="1" applyBorder="1"/>
    <xf numFmtId="0" fontId="5" fillId="0" borderId="10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0" xfId="0" applyFont="1"/>
    <xf numFmtId="0" fontId="0" fillId="0" borderId="11" xfId="0" applyBorder="1"/>
    <xf numFmtId="0" fontId="1" fillId="0" borderId="12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4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0" fillId="0" borderId="0" xfId="0" applyBorder="1"/>
    <xf numFmtId="0" fontId="0" fillId="0" borderId="6" xfId="0" applyBorder="1" applyAlignment="1">
      <alignment vertical="center"/>
    </xf>
    <xf numFmtId="0" fontId="0" fillId="0" borderId="10" xfId="0" applyBorder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5" fillId="0" borderId="6" xfId="0" applyFont="1" applyBorder="1"/>
    <xf numFmtId="0" fontId="0" fillId="0" borderId="7" xfId="0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14" xfId="0" applyFont="1" applyBorder="1"/>
    <xf numFmtId="0" fontId="8" fillId="0" borderId="0" xfId="0" applyFont="1" applyBorder="1"/>
    <xf numFmtId="0" fontId="7" fillId="0" borderId="1" xfId="0" applyFont="1" applyBorder="1" applyAlignment="1">
      <alignment vertical="top"/>
    </xf>
    <xf numFmtId="0" fontId="0" fillId="2" borderId="0" xfId="0" applyFill="1"/>
    <xf numFmtId="0" fontId="0" fillId="3" borderId="0" xfId="0" applyFill="1"/>
    <xf numFmtId="14" fontId="0" fillId="3" borderId="0" xfId="0" applyNumberFormat="1" applyFill="1"/>
    <xf numFmtId="0" fontId="0" fillId="3" borderId="0" xfId="0" applyNumberFormat="1" applyFill="1"/>
    <xf numFmtId="0" fontId="0" fillId="0" borderId="17" xfId="0" applyBorder="1" applyAlignment="1">
      <alignment horizontal="center"/>
    </xf>
    <xf numFmtId="14" fontId="1" fillId="4" borderId="18" xfId="1" applyNumberFormat="1" applyFill="1" applyBorder="1" applyAlignment="1">
      <alignment horizontal="center" vertical="center"/>
    </xf>
    <xf numFmtId="0" fontId="0" fillId="4" borderId="19" xfId="0" applyFill="1" applyBorder="1"/>
    <xf numFmtId="14" fontId="1" fillId="4" borderId="20" xfId="1" applyNumberFormat="1" applyFill="1" applyBorder="1" applyAlignment="1">
      <alignment horizontal="center" vertical="center"/>
    </xf>
    <xf numFmtId="0" fontId="0" fillId="4" borderId="21" xfId="0" applyFill="1" applyBorder="1"/>
    <xf numFmtId="14" fontId="0" fillId="2" borderId="0" xfId="0" applyNumberFormat="1" applyFill="1"/>
    <xf numFmtId="0" fontId="0" fillId="4" borderId="22" xfId="0" applyFill="1" applyBorder="1"/>
    <xf numFmtId="0" fontId="7" fillId="2" borderId="1" xfId="0" applyFont="1" applyFill="1" applyBorder="1" applyAlignment="1">
      <alignment vertical="top"/>
    </xf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5" xfId="0" applyFill="1" applyBorder="1"/>
    <xf numFmtId="0" fontId="0" fillId="2" borderId="16" xfId="0" applyFill="1" applyBorder="1"/>
    <xf numFmtId="20" fontId="0" fillId="2" borderId="3" xfId="0" applyNumberFormat="1" applyFill="1" applyBorder="1" applyAlignment="1">
      <alignment horizontal="center" vertical="center"/>
    </xf>
    <xf numFmtId="20" fontId="0" fillId="2" borderId="10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/>
    <xf numFmtId="0" fontId="0" fillId="0" borderId="15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6" xfId="0" applyFill="1" applyBorder="1"/>
    <xf numFmtId="0" fontId="7" fillId="5" borderId="1" xfId="0" applyFont="1" applyFill="1" applyBorder="1" applyAlignment="1">
      <alignment vertical="top"/>
    </xf>
    <xf numFmtId="0" fontId="0" fillId="5" borderId="3" xfId="0" applyFill="1" applyBorder="1"/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/>
    <xf numFmtId="0" fontId="0" fillId="5" borderId="2" xfId="0" applyFill="1" applyBorder="1"/>
    <xf numFmtId="0" fontId="0" fillId="5" borderId="10" xfId="0" applyFill="1" applyBorder="1"/>
    <xf numFmtId="0" fontId="0" fillId="5" borderId="1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5" xfId="0" applyFill="1" applyBorder="1"/>
    <xf numFmtId="0" fontId="0" fillId="5" borderId="16" xfId="0" applyFill="1" applyBorder="1"/>
    <xf numFmtId="0" fontId="7" fillId="6" borderId="1" xfId="0" applyFont="1" applyFill="1" applyBorder="1" applyAlignment="1">
      <alignment vertical="top"/>
    </xf>
    <xf numFmtId="0" fontId="0" fillId="6" borderId="3" xfId="0" applyFill="1" applyBorder="1"/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" xfId="0" applyFill="1" applyBorder="1"/>
    <xf numFmtId="0" fontId="0" fillId="6" borderId="2" xfId="0" applyFill="1" applyBorder="1"/>
    <xf numFmtId="0" fontId="0" fillId="6" borderId="10" xfId="0" applyFill="1" applyBorder="1"/>
    <xf numFmtId="0" fontId="0" fillId="6" borderId="10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20" fontId="0" fillId="6" borderId="3" xfId="0" applyNumberFormat="1" applyFill="1" applyBorder="1" applyAlignment="1">
      <alignment horizontal="center" vertical="center"/>
    </xf>
    <xf numFmtId="0" fontId="0" fillId="6" borderId="15" xfId="0" applyFill="1" applyBorder="1"/>
    <xf numFmtId="20" fontId="0" fillId="6" borderId="10" xfId="0" applyNumberFormat="1" applyFill="1" applyBorder="1" applyAlignment="1">
      <alignment horizontal="center" vertical="center"/>
    </xf>
    <xf numFmtId="0" fontId="0" fillId="6" borderId="16" xfId="0" applyFill="1" applyBorder="1"/>
    <xf numFmtId="0" fontId="0" fillId="7" borderId="3" xfId="0" applyFill="1" applyBorder="1"/>
    <xf numFmtId="0" fontId="0" fillId="7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" xfId="0" applyFill="1" applyBorder="1"/>
    <xf numFmtId="0" fontId="0" fillId="7" borderId="2" xfId="0" applyFill="1" applyBorder="1"/>
    <xf numFmtId="0" fontId="0" fillId="7" borderId="10" xfId="0" applyFill="1" applyBorder="1"/>
    <xf numFmtId="0" fontId="0" fillId="7" borderId="10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56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14" fontId="1" fillId="4" borderId="23" xfId="1" applyNumberFormat="1" applyFill="1" applyBorder="1" applyAlignment="1">
      <alignment horizontal="center" vertical="center"/>
    </xf>
    <xf numFmtId="14" fontId="0" fillId="4" borderId="20" xfId="1" applyNumberFormat="1" applyFont="1" applyFill="1" applyBorder="1" applyAlignment="1">
      <alignment horizontal="center" vertical="center"/>
    </xf>
    <xf numFmtId="20" fontId="0" fillId="5" borderId="3" xfId="0" applyNumberFormat="1" applyFill="1" applyBorder="1" applyAlignment="1">
      <alignment horizontal="center" vertical="center"/>
    </xf>
    <xf numFmtId="20" fontId="0" fillId="5" borderId="10" xfId="0" applyNumberFormat="1" applyFill="1" applyBorder="1" applyAlignment="1">
      <alignment horizontal="center" vertical="center"/>
    </xf>
    <xf numFmtId="20" fontId="0" fillId="0" borderId="3" xfId="0" applyNumberFormat="1" applyFill="1" applyBorder="1" applyAlignment="1">
      <alignment horizontal="center" vertical="center"/>
    </xf>
    <xf numFmtId="20" fontId="0" fillId="0" borderId="10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0" fillId="0" borderId="7" xfId="0" applyFont="1" applyBorder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0" fillId="4" borderId="23" xfId="1" applyNumberFormat="1" applyFont="1" applyFill="1" applyBorder="1" applyAlignment="1">
      <alignment horizontal="center" vertical="center"/>
    </xf>
    <xf numFmtId="0" fontId="0" fillId="5" borderId="0" xfId="0" applyFill="1"/>
    <xf numFmtId="0" fontId="10" fillId="0" borderId="1" xfId="0" applyFont="1" applyFill="1" applyBorder="1" applyAlignment="1">
      <alignment vertical="top"/>
    </xf>
    <xf numFmtId="0" fontId="11" fillId="0" borderId="3" xfId="0" applyFont="1" applyFill="1" applyBorder="1"/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5" xfId="0" applyFont="1" applyFill="1" applyBorder="1"/>
    <xf numFmtId="0" fontId="11" fillId="0" borderId="2" xfId="0" applyFont="1" applyFill="1" applyBorder="1"/>
    <xf numFmtId="0" fontId="11" fillId="0" borderId="10" xfId="0" applyFont="1" applyFill="1" applyBorder="1"/>
    <xf numFmtId="0" fontId="11" fillId="0" borderId="1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6" xfId="0" applyFont="1" applyFill="1" applyBorder="1"/>
    <xf numFmtId="0" fontId="12" fillId="7" borderId="1" xfId="0" applyFont="1" applyFill="1" applyBorder="1" applyAlignment="1">
      <alignment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/>
    </xf>
    <xf numFmtId="0" fontId="0" fillId="0" borderId="2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標準" xfId="0" builtinId="0"/>
    <cellStyle name="標準_Sheet2" xfId="1"/>
  </cellStyles>
  <dxfs count="3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workbookViewId="0">
      <selection activeCell="G8" sqref="G8"/>
    </sheetView>
  </sheetViews>
  <sheetFormatPr defaultRowHeight="13.5" x14ac:dyDescent="0.15"/>
  <cols>
    <col min="1" max="1" width="7.125" customWidth="1"/>
    <col min="2" max="2" width="17.625" bestFit="1" customWidth="1"/>
    <col min="3" max="3" width="27" bestFit="1" customWidth="1"/>
  </cols>
  <sheetData>
    <row r="1" spans="1:9" ht="14.25" thickBot="1" x14ac:dyDescent="0.2">
      <c r="A1" s="47"/>
      <c r="B1" s="47"/>
      <c r="C1" s="47"/>
      <c r="D1" s="47"/>
    </row>
    <row r="2" spans="1:9" ht="14.25" thickBot="1" x14ac:dyDescent="0.2">
      <c r="A2" s="47"/>
      <c r="B2" s="51">
        <v>2025</v>
      </c>
      <c r="C2" s="48" t="s">
        <v>47</v>
      </c>
      <c r="D2" s="47"/>
    </row>
    <row r="3" spans="1:9" ht="14.25" thickBot="1" x14ac:dyDescent="0.2">
      <c r="A3" s="47"/>
      <c r="B3" s="47"/>
      <c r="C3" s="47"/>
      <c r="D3" s="47"/>
    </row>
    <row r="4" spans="1:9" x14ac:dyDescent="0.15">
      <c r="A4" s="47"/>
      <c r="B4" s="52">
        <v>45776</v>
      </c>
      <c r="C4" s="53" t="s">
        <v>49</v>
      </c>
      <c r="D4" s="47"/>
      <c r="G4" s="114"/>
      <c r="H4" s="115"/>
      <c r="I4" s="115"/>
    </row>
    <row r="5" spans="1:9" x14ac:dyDescent="0.15">
      <c r="A5" s="47"/>
      <c r="B5" s="116">
        <v>45778</v>
      </c>
      <c r="C5" s="55" t="s">
        <v>73</v>
      </c>
      <c r="D5" s="47"/>
      <c r="G5" s="114"/>
      <c r="H5" s="115"/>
      <c r="I5" s="115"/>
    </row>
    <row r="6" spans="1:9" x14ac:dyDescent="0.15">
      <c r="A6" s="47"/>
      <c r="B6" s="116">
        <v>45779</v>
      </c>
      <c r="C6" s="55" t="s">
        <v>74</v>
      </c>
      <c r="D6" s="47"/>
      <c r="G6" s="114"/>
      <c r="H6" s="115"/>
      <c r="I6" s="115"/>
    </row>
    <row r="7" spans="1:9" x14ac:dyDescent="0.15">
      <c r="A7" s="56"/>
      <c r="B7" s="116">
        <v>45780</v>
      </c>
      <c r="C7" s="55" t="s">
        <v>50</v>
      </c>
      <c r="D7" s="47"/>
      <c r="G7" s="114"/>
      <c r="H7" s="115"/>
      <c r="I7" s="115"/>
    </row>
    <row r="8" spans="1:9" x14ac:dyDescent="0.15">
      <c r="A8" s="47"/>
      <c r="B8" s="116">
        <v>45781</v>
      </c>
      <c r="C8" s="55" t="s">
        <v>51</v>
      </c>
      <c r="D8" s="47"/>
      <c r="G8" s="114"/>
      <c r="H8" s="115"/>
      <c r="I8" s="115"/>
    </row>
    <row r="9" spans="1:9" x14ac:dyDescent="0.15">
      <c r="A9" s="47"/>
      <c r="B9" s="116">
        <v>45782</v>
      </c>
      <c r="C9" s="55" t="s">
        <v>52</v>
      </c>
      <c r="D9" s="47"/>
      <c r="G9" s="114"/>
      <c r="H9" s="115"/>
      <c r="I9" s="115"/>
    </row>
    <row r="10" spans="1:9" x14ac:dyDescent="0.15">
      <c r="A10" s="56"/>
      <c r="B10" s="116">
        <v>45783</v>
      </c>
      <c r="C10" s="55" t="s">
        <v>75</v>
      </c>
      <c r="D10" s="47"/>
      <c r="G10" s="114"/>
      <c r="H10" s="115"/>
      <c r="I10" s="115"/>
    </row>
    <row r="11" spans="1:9" x14ac:dyDescent="0.15">
      <c r="A11" s="56"/>
      <c r="B11" s="54">
        <v>45859</v>
      </c>
      <c r="C11" s="55" t="s">
        <v>56</v>
      </c>
      <c r="D11" s="47"/>
      <c r="G11" s="114"/>
      <c r="H11" s="115"/>
      <c r="I11" s="115"/>
    </row>
    <row r="12" spans="1:9" x14ac:dyDescent="0.15">
      <c r="A12" s="56"/>
      <c r="B12" s="54">
        <v>45880</v>
      </c>
      <c r="C12" s="55" t="s">
        <v>57</v>
      </c>
      <c r="D12" s="47"/>
      <c r="G12" s="114"/>
      <c r="H12" s="115"/>
      <c r="I12" s="115"/>
    </row>
    <row r="13" spans="1:9" x14ac:dyDescent="0.15">
      <c r="A13" s="47"/>
      <c r="B13" s="54">
        <v>45915</v>
      </c>
      <c r="C13" s="55" t="s">
        <v>53</v>
      </c>
      <c r="D13" s="47"/>
      <c r="G13" s="114"/>
      <c r="H13" s="115"/>
      <c r="I13" s="115"/>
    </row>
    <row r="14" spans="1:9" x14ac:dyDescent="0.15">
      <c r="A14" s="47"/>
      <c r="B14" s="54">
        <v>45923</v>
      </c>
      <c r="C14" s="55" t="s">
        <v>54</v>
      </c>
      <c r="D14" s="47"/>
      <c r="G14" s="114"/>
      <c r="H14" s="115"/>
      <c r="I14" s="115"/>
    </row>
    <row r="15" spans="1:9" x14ac:dyDescent="0.15">
      <c r="A15" s="47"/>
      <c r="B15" s="54">
        <v>45943</v>
      </c>
      <c r="C15" s="55" t="s">
        <v>62</v>
      </c>
      <c r="D15" s="47"/>
      <c r="G15" s="114"/>
      <c r="H15" s="115"/>
      <c r="I15" s="115"/>
    </row>
    <row r="16" spans="1:9" x14ac:dyDescent="0.15">
      <c r="A16" s="47"/>
      <c r="B16" s="54">
        <v>45945</v>
      </c>
      <c r="C16" s="55" t="s">
        <v>76</v>
      </c>
      <c r="D16" s="47"/>
      <c r="G16" s="114"/>
      <c r="H16" s="115"/>
      <c r="I16" s="115"/>
    </row>
    <row r="17" spans="1:9" x14ac:dyDescent="0.15">
      <c r="A17" s="47"/>
      <c r="B17" s="54">
        <v>45964</v>
      </c>
      <c r="C17" s="55" t="s">
        <v>67</v>
      </c>
      <c r="D17" s="47"/>
      <c r="G17" s="114"/>
      <c r="H17" s="115"/>
      <c r="I17" s="115"/>
    </row>
    <row r="18" spans="1:9" x14ac:dyDescent="0.15">
      <c r="A18" s="47"/>
      <c r="B18" s="54">
        <v>45967</v>
      </c>
      <c r="C18" s="55" t="s">
        <v>76</v>
      </c>
      <c r="D18" s="47"/>
      <c r="G18" s="114"/>
      <c r="H18" s="115"/>
      <c r="I18" s="115"/>
    </row>
    <row r="19" spans="1:9" x14ac:dyDescent="0.15">
      <c r="A19" s="47"/>
      <c r="B19" s="54">
        <v>45984</v>
      </c>
      <c r="C19" s="57" t="s">
        <v>63</v>
      </c>
      <c r="D19" s="47"/>
      <c r="G19" s="114"/>
      <c r="H19" s="115"/>
      <c r="I19" s="115"/>
    </row>
    <row r="20" spans="1:9" x14ac:dyDescent="0.15">
      <c r="A20" s="47"/>
      <c r="B20" s="54">
        <v>45985</v>
      </c>
      <c r="C20" s="57" t="s">
        <v>77</v>
      </c>
      <c r="D20" s="47"/>
      <c r="G20" s="114"/>
      <c r="H20" s="115"/>
      <c r="I20" s="115"/>
    </row>
    <row r="21" spans="1:9" x14ac:dyDescent="0.15">
      <c r="A21" s="47"/>
      <c r="B21" s="54">
        <v>46023</v>
      </c>
      <c r="C21" s="57" t="s">
        <v>48</v>
      </c>
      <c r="D21" s="47"/>
      <c r="G21" s="114"/>
      <c r="H21" s="115"/>
      <c r="I21" s="115"/>
    </row>
    <row r="22" spans="1:9" x14ac:dyDescent="0.15">
      <c r="A22" s="47"/>
      <c r="B22" s="54">
        <v>46024</v>
      </c>
      <c r="C22" s="57" t="s">
        <v>72</v>
      </c>
      <c r="D22" s="47"/>
      <c r="G22" s="114"/>
      <c r="H22" s="115"/>
      <c r="I22" s="115"/>
    </row>
    <row r="23" spans="1:9" x14ac:dyDescent="0.15">
      <c r="A23" s="47"/>
      <c r="B23" s="54">
        <v>46025</v>
      </c>
      <c r="C23" s="57" t="s">
        <v>72</v>
      </c>
      <c r="D23" s="47"/>
      <c r="G23" s="114"/>
      <c r="H23" s="115"/>
      <c r="I23" s="115"/>
    </row>
    <row r="24" spans="1:9" x14ac:dyDescent="0.15">
      <c r="A24" s="47"/>
      <c r="B24" s="127">
        <v>46034</v>
      </c>
      <c r="C24" s="57" t="s">
        <v>58</v>
      </c>
      <c r="D24" s="47"/>
      <c r="G24" s="114"/>
      <c r="H24" s="115"/>
      <c r="I24" s="115"/>
    </row>
    <row r="25" spans="1:9" x14ac:dyDescent="0.15">
      <c r="A25" s="47"/>
      <c r="B25" s="54">
        <v>46035</v>
      </c>
      <c r="C25" s="55" t="s">
        <v>76</v>
      </c>
      <c r="D25" s="47"/>
      <c r="G25" s="114"/>
      <c r="H25" s="115"/>
      <c r="I25" s="115"/>
    </row>
    <row r="26" spans="1:9" x14ac:dyDescent="0.15">
      <c r="A26" s="47"/>
      <c r="B26" s="54">
        <v>46038</v>
      </c>
      <c r="C26" s="57" t="s">
        <v>64</v>
      </c>
      <c r="D26" s="47"/>
    </row>
    <row r="27" spans="1:9" x14ac:dyDescent="0.15">
      <c r="A27" s="47"/>
      <c r="B27" s="117">
        <v>46039</v>
      </c>
      <c r="C27" s="57" t="s">
        <v>65</v>
      </c>
      <c r="D27" s="47"/>
    </row>
    <row r="28" spans="1:9" x14ac:dyDescent="0.15">
      <c r="A28" s="47"/>
      <c r="B28" s="117">
        <v>46040</v>
      </c>
      <c r="C28" s="57" t="s">
        <v>65</v>
      </c>
      <c r="D28" s="47"/>
    </row>
    <row r="29" spans="1:9" x14ac:dyDescent="0.15">
      <c r="A29" s="47"/>
      <c r="B29" s="54">
        <v>46064</v>
      </c>
      <c r="C29" s="57" t="s">
        <v>71</v>
      </c>
      <c r="D29" s="47"/>
    </row>
    <row r="30" spans="1:9" x14ac:dyDescent="0.15">
      <c r="A30" s="47"/>
      <c r="B30" s="54">
        <v>46076</v>
      </c>
      <c r="C30" s="57" t="s">
        <v>60</v>
      </c>
      <c r="D30" s="47"/>
    </row>
    <row r="31" spans="1:9" x14ac:dyDescent="0.15">
      <c r="A31" s="47"/>
      <c r="B31" s="54">
        <v>46101</v>
      </c>
      <c r="C31" s="57" t="s">
        <v>59</v>
      </c>
      <c r="D31" s="47"/>
    </row>
    <row r="32" spans="1:9" x14ac:dyDescent="0.15">
      <c r="A32" s="128"/>
      <c r="B32" s="128"/>
      <c r="C32" s="128"/>
      <c r="D32" s="128"/>
    </row>
    <row r="33" spans="1:4" x14ac:dyDescent="0.15">
      <c r="A33" s="128"/>
      <c r="B33" s="128"/>
      <c r="C33" s="128"/>
      <c r="D33" s="128"/>
    </row>
    <row r="34" spans="1:4" x14ac:dyDescent="0.15">
      <c r="B34" s="128"/>
      <c r="C34" s="128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70" zoomScaleNormal="70" workbookViewId="0">
      <selection activeCell="V24" sqref="V24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12</v>
      </c>
      <c r="B1" s="48" t="s">
        <v>45</v>
      </c>
      <c r="C1" s="49"/>
      <c r="D1" s="49"/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令和7年12月分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/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/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+CHOOSE(WEEKDAY(DATE(設定!$B$2,$A$1,A8)),"日","月","火","水","木","金","土")</f>
        <v>月</v>
      </c>
      <c r="C8" s="71" t="str">
        <f>+IF(COUNTIF(設定!$B$4:$B$31,DATE(設定!$B$2,$A$1,A8))=0,"",VLOOKUP(DATE(設定!$B$2,$A$1,A8),設定!$B$4:$C$31,2,FALSE))</f>
        <v/>
      </c>
      <c r="D8" s="72"/>
      <c r="E8" s="120"/>
      <c r="F8" s="154" t="s">
        <v>10</v>
      </c>
      <c r="G8" s="141"/>
      <c r="H8" s="75"/>
      <c r="I8" s="75"/>
      <c r="J8" s="76"/>
      <c r="K8" s="161">
        <v>17</v>
      </c>
      <c r="L8" s="148" t="str">
        <f>+CHOOSE(WEEKDAY(DATE(設定!$B$2,$A$1,K8)),"日","月","火","水","木","金","土")</f>
        <v>水</v>
      </c>
      <c r="M8" s="71" t="str">
        <f>+IF(COUNTIF(設定!$B$4:$B$31,DATE(設定!$B$2,$A$1,K8))=0,"",VLOOKUP(DATE(設定!$B$2,$A$1,K8),設定!$B$4:$C$31,2,FALSE))</f>
        <v/>
      </c>
      <c r="N8" s="72"/>
      <c r="O8" s="73"/>
      <c r="P8" s="154" t="s">
        <v>24</v>
      </c>
      <c r="Q8" s="125"/>
      <c r="R8" s="75"/>
      <c r="S8" s="75"/>
      <c r="T8" s="75"/>
    </row>
    <row r="9" spans="1:20" ht="15" customHeight="1" x14ac:dyDescent="0.15">
      <c r="A9" s="153"/>
      <c r="B9" s="153"/>
      <c r="C9" s="77"/>
      <c r="D9" s="78"/>
      <c r="E9" s="121"/>
      <c r="F9" s="155"/>
      <c r="G9" s="142"/>
      <c r="H9" s="77"/>
      <c r="I9" s="77"/>
      <c r="J9" s="81"/>
      <c r="K9" s="162"/>
      <c r="L9" s="153"/>
      <c r="M9" s="77"/>
      <c r="N9" s="78"/>
      <c r="O9" s="79"/>
      <c r="P9" s="155"/>
      <c r="Q9" s="126"/>
      <c r="R9" s="77"/>
      <c r="S9" s="77"/>
      <c r="T9" s="77"/>
    </row>
    <row r="10" spans="1:20" ht="15" customHeight="1" x14ac:dyDescent="0.15">
      <c r="A10" s="148">
        <v>2</v>
      </c>
      <c r="B10" s="148" t="str">
        <f>+CHOOSE(WEEKDAY(DATE(設定!$B$2,$A$1,A10)),"日","月","火","水","木","金","土")</f>
        <v>火</v>
      </c>
      <c r="C10" s="71" t="str">
        <f>+IF(COUNTIF(設定!$B$4:$B$31,DATE(設定!$B$2,$A$1,A10))=0,"",VLOOKUP(DATE(設定!$B$2,$A$1,A10),設定!$B$4:$C$31,2,FALSE))</f>
        <v/>
      </c>
      <c r="D10" s="72"/>
      <c r="E10" s="73"/>
      <c r="F10" s="154" t="s">
        <v>10</v>
      </c>
      <c r="G10" s="125"/>
      <c r="H10" s="75"/>
      <c r="I10" s="75"/>
      <c r="J10" s="76"/>
      <c r="K10" s="161">
        <v>18</v>
      </c>
      <c r="L10" s="148" t="str">
        <f>+CHOOSE(WEEKDAY(DATE(設定!$B$2,$A$1,K10)),"日","月","火","水","木","金","土")</f>
        <v>木</v>
      </c>
      <c r="M10" s="71" t="str">
        <f>+IF(COUNTIF(設定!$B$4:$B$31,DATE(設定!$B$2,$A$1,K10))=0,"",VLOOKUP(DATE(設定!$B$2,$A$1,K10),設定!$B$4:$C$31,2,FALSE))</f>
        <v/>
      </c>
      <c r="N10" s="72"/>
      <c r="O10" s="73"/>
      <c r="P10" s="154" t="s">
        <v>10</v>
      </c>
      <c r="Q10" s="74"/>
      <c r="R10" s="75"/>
      <c r="S10" s="75"/>
      <c r="T10" s="75"/>
    </row>
    <row r="11" spans="1:20" ht="15" customHeight="1" x14ac:dyDescent="0.15">
      <c r="A11" s="153"/>
      <c r="B11" s="153"/>
      <c r="C11" s="77"/>
      <c r="D11" s="78"/>
      <c r="E11" s="79"/>
      <c r="F11" s="155"/>
      <c r="G11" s="126"/>
      <c r="H11" s="77"/>
      <c r="I11" s="77"/>
      <c r="J11" s="81"/>
      <c r="K11" s="162"/>
      <c r="L11" s="153"/>
      <c r="M11" s="77"/>
      <c r="N11" s="78"/>
      <c r="O11" s="79"/>
      <c r="P11" s="155"/>
      <c r="Q11" s="80"/>
      <c r="R11" s="77"/>
      <c r="S11" s="77"/>
      <c r="T11" s="77"/>
    </row>
    <row r="12" spans="1:20" ht="15" customHeight="1" x14ac:dyDescent="0.15">
      <c r="A12" s="148">
        <v>3</v>
      </c>
      <c r="B12" s="148" t="str">
        <f>+CHOOSE(WEEKDAY(DATE(設定!$B$2,$A$1,A12)),"日","月","火","水","木","金","土")</f>
        <v>水</v>
      </c>
      <c r="C12" s="71" t="str">
        <f>+IF(COUNTIF(設定!$B$4:$B$31,DATE(設定!$B$2,$A$1,A12))=0,"",VLOOKUP(DATE(設定!$B$2,$A$1,A12),設定!$B$4:$C$31,2,FALSE))</f>
        <v/>
      </c>
      <c r="D12" s="72"/>
      <c r="E12" s="73"/>
      <c r="F12" s="154" t="s">
        <v>24</v>
      </c>
      <c r="G12" s="125"/>
      <c r="H12" s="75"/>
      <c r="I12" s="75"/>
      <c r="J12" s="76"/>
      <c r="K12" s="161">
        <v>19</v>
      </c>
      <c r="L12" s="148" t="str">
        <f>+CHOOSE(WEEKDAY(DATE(設定!$B$2,$A$1,K12)),"日","月","火","水","木","金","土")</f>
        <v>金</v>
      </c>
      <c r="M12" s="71" t="str">
        <f>+IF(COUNTIF(設定!$B$4:$B$31,DATE(設定!$B$2,$A$1,K12))=0,"",VLOOKUP(DATE(設定!$B$2,$A$1,K12),設定!$B$4:$C$31,2,FALSE))</f>
        <v/>
      </c>
      <c r="N12" s="72"/>
      <c r="O12" s="73"/>
      <c r="P12" s="154" t="s">
        <v>10</v>
      </c>
      <c r="Q12" s="74"/>
      <c r="R12" s="75"/>
      <c r="S12" s="75"/>
      <c r="T12" s="75"/>
    </row>
    <row r="13" spans="1:20" ht="15" customHeight="1" x14ac:dyDescent="0.15">
      <c r="A13" s="153"/>
      <c r="B13" s="153"/>
      <c r="C13" s="77"/>
      <c r="D13" s="78"/>
      <c r="E13" s="79"/>
      <c r="F13" s="155"/>
      <c r="G13" s="126"/>
      <c r="H13" s="77"/>
      <c r="I13" s="77"/>
      <c r="J13" s="81"/>
      <c r="K13" s="162"/>
      <c r="L13" s="153"/>
      <c r="M13" s="77"/>
      <c r="N13" s="78"/>
      <c r="O13" s="79"/>
      <c r="P13" s="155"/>
      <c r="Q13" s="80"/>
      <c r="R13" s="77"/>
      <c r="S13" s="77"/>
      <c r="T13" s="77"/>
    </row>
    <row r="14" spans="1:20" ht="15" customHeight="1" x14ac:dyDescent="0.15">
      <c r="A14" s="148">
        <v>4</v>
      </c>
      <c r="B14" s="148" t="str">
        <f>+CHOOSE(WEEKDAY(DATE(設定!$B$2,$A$1,A14)),"日","月","火","水","木","金","土")</f>
        <v>木</v>
      </c>
      <c r="C14" s="71" t="str">
        <f>+IF(COUNTIF(設定!$B$4:$B$31,DATE(設定!$B$2,$A$1,A14))=0,"",VLOOKUP(DATE(設定!$B$2,$A$1,A14),設定!$B$4:$C$31,2,FALSE))</f>
        <v/>
      </c>
      <c r="D14" s="72"/>
      <c r="E14" s="73"/>
      <c r="F14" s="154" t="s">
        <v>10</v>
      </c>
      <c r="G14" s="74"/>
      <c r="H14" s="75"/>
      <c r="I14" s="75"/>
      <c r="J14" s="76"/>
      <c r="K14" s="161">
        <v>20</v>
      </c>
      <c r="L14" s="148" t="str">
        <f>+CHOOSE(WEEKDAY(DATE(設定!$B$2,$A$1,K14)),"日","月","火","水","木","金","土")</f>
        <v>土</v>
      </c>
      <c r="M14" s="82" t="str">
        <f>+IF(COUNTIF(設定!$B$4:$B$31,DATE(設定!$B$2,$A$1,K14))=0,"",VLOOKUP(DATE(設定!$B$2,$A$1,K14),設定!$B$4:$C$31,2,FALSE))</f>
        <v/>
      </c>
      <c r="N14" s="83"/>
      <c r="O14" s="84"/>
      <c r="P14" s="156" t="s">
        <v>10</v>
      </c>
      <c r="Q14" s="85"/>
      <c r="R14" s="86"/>
      <c r="S14" s="86"/>
      <c r="T14" s="86"/>
    </row>
    <row r="15" spans="1:20" ht="15" customHeight="1" x14ac:dyDescent="0.15">
      <c r="A15" s="153"/>
      <c r="B15" s="153"/>
      <c r="C15" s="77"/>
      <c r="D15" s="78"/>
      <c r="E15" s="79"/>
      <c r="F15" s="155"/>
      <c r="G15" s="80"/>
      <c r="H15" s="77"/>
      <c r="I15" s="77"/>
      <c r="J15" s="81"/>
      <c r="K15" s="162"/>
      <c r="L15" s="153"/>
      <c r="M15" s="87"/>
      <c r="N15" s="88"/>
      <c r="O15" s="89"/>
      <c r="P15" s="157"/>
      <c r="Q15" s="90"/>
      <c r="R15" s="87"/>
      <c r="S15" s="87"/>
      <c r="T15" s="87"/>
    </row>
    <row r="16" spans="1:20" ht="15" customHeight="1" x14ac:dyDescent="0.15">
      <c r="A16" s="148">
        <v>5</v>
      </c>
      <c r="B16" s="148" t="str">
        <f>+CHOOSE(WEEKDAY(DATE(設定!$B$2,$A$1,A16)),"日","月","火","水","木","金","土")</f>
        <v>金</v>
      </c>
      <c r="C16" s="71" t="str">
        <f>+IF(COUNTIF(設定!$B$4:$B$31,DATE(設定!$B$2,$A$1,A16))=0,"",VLOOKUP(DATE(設定!$B$2,$A$1,A16),設定!$B$4:$C$31,2,FALSE))</f>
        <v/>
      </c>
      <c r="D16" s="72"/>
      <c r="E16" s="73"/>
      <c r="F16" s="154" t="s">
        <v>10</v>
      </c>
      <c r="G16" s="74"/>
      <c r="H16" s="75"/>
      <c r="I16" s="75"/>
      <c r="J16" s="76"/>
      <c r="K16" s="161">
        <v>21</v>
      </c>
      <c r="L16" s="148" t="str">
        <f>+CHOOSE(WEEKDAY(DATE(設定!$B$2,$A$1,K16)),"日","月","火","水","木","金","土")</f>
        <v>日</v>
      </c>
      <c r="M16" s="82" t="str">
        <f>+IF(COUNTIF(設定!$B$4:$B$31,DATE(設定!$B$2,$A$1,K16))=0,"",VLOOKUP(DATE(設定!$B$2,$A$1,K16),設定!$B$4:$C$31,2,FALSE))</f>
        <v/>
      </c>
      <c r="N16" s="83"/>
      <c r="O16" s="84"/>
      <c r="P16" s="156" t="s">
        <v>25</v>
      </c>
      <c r="Q16" s="85"/>
      <c r="R16" s="86"/>
      <c r="S16" s="86"/>
      <c r="T16" s="86"/>
    </row>
    <row r="17" spans="1:20" ht="15" customHeight="1" x14ac:dyDescent="0.15">
      <c r="A17" s="153"/>
      <c r="B17" s="153"/>
      <c r="C17" s="77"/>
      <c r="D17" s="78"/>
      <c r="E17" s="79"/>
      <c r="F17" s="155"/>
      <c r="G17" s="80"/>
      <c r="H17" s="77"/>
      <c r="I17" s="77"/>
      <c r="J17" s="81"/>
      <c r="K17" s="162"/>
      <c r="L17" s="153"/>
      <c r="M17" s="87"/>
      <c r="N17" s="88"/>
      <c r="O17" s="89"/>
      <c r="P17" s="157"/>
      <c r="Q17" s="90"/>
      <c r="R17" s="87"/>
      <c r="S17" s="87"/>
      <c r="T17" s="87"/>
    </row>
    <row r="18" spans="1:20" ht="15" customHeight="1" x14ac:dyDescent="0.15">
      <c r="A18" s="148">
        <v>6</v>
      </c>
      <c r="B18" s="148" t="str">
        <f>+CHOOSE(WEEKDAY(DATE(設定!$B$2,$A$1,A18)),"日","月","火","水","木","金","土")</f>
        <v>土</v>
      </c>
      <c r="C18" s="82" t="str">
        <f>+IF(COUNTIF(設定!$B$4:$B$31,DATE(設定!$B$2,$A$1,A18))=0,"",VLOOKUP(DATE(設定!$B$2,$A$1,A18),設定!$B$4:$C$31,2,FALSE))</f>
        <v/>
      </c>
      <c r="D18" s="83"/>
      <c r="E18" s="84"/>
      <c r="F18" s="156" t="s">
        <v>10</v>
      </c>
      <c r="G18" s="85"/>
      <c r="H18" s="86"/>
      <c r="I18" s="86"/>
      <c r="J18" s="91"/>
      <c r="K18" s="161">
        <v>22</v>
      </c>
      <c r="L18" s="148" t="str">
        <f>+CHOOSE(WEEKDAY(DATE(設定!$B$2,$A$1,K18)),"日","月","火","水","木","金","土")</f>
        <v>月</v>
      </c>
      <c r="M18" s="71" t="str">
        <f>+IF(COUNTIF(設定!$B$4:$B$31,DATE(設定!$B$2,$A$1,K18))=0,"",VLOOKUP(DATE(設定!$B$2,$A$1,K18),設定!$B$4:$C$31,2,FALSE))</f>
        <v/>
      </c>
      <c r="N18" s="72"/>
      <c r="O18" s="73"/>
      <c r="P18" s="154" t="s">
        <v>10</v>
      </c>
      <c r="Q18" s="141"/>
      <c r="R18" s="75"/>
      <c r="S18" s="75"/>
      <c r="T18" s="75"/>
    </row>
    <row r="19" spans="1:20" ht="15" customHeight="1" x14ac:dyDescent="0.15">
      <c r="A19" s="153"/>
      <c r="B19" s="153"/>
      <c r="C19" s="87"/>
      <c r="D19" s="88"/>
      <c r="E19" s="89"/>
      <c r="F19" s="157"/>
      <c r="G19" s="90"/>
      <c r="H19" s="87"/>
      <c r="I19" s="87"/>
      <c r="J19" s="92"/>
      <c r="K19" s="162"/>
      <c r="L19" s="153"/>
      <c r="M19" s="77"/>
      <c r="N19" s="78"/>
      <c r="O19" s="79"/>
      <c r="P19" s="155"/>
      <c r="Q19" s="142"/>
      <c r="R19" s="77"/>
      <c r="S19" s="77"/>
      <c r="T19" s="77"/>
    </row>
    <row r="20" spans="1:20" ht="15" customHeight="1" x14ac:dyDescent="0.15">
      <c r="A20" s="148">
        <v>7</v>
      </c>
      <c r="B20" s="148" t="str">
        <f>+CHOOSE(WEEKDAY(DATE(設定!$B$2,$A$1,A20)),"日","月","火","水","木","金","土")</f>
        <v>日</v>
      </c>
      <c r="C20" s="82" t="str">
        <f>+IF(COUNTIF(設定!$B$4:$B$31,DATE(設定!$B$2,$A$1,A20))=0,"",VLOOKUP(DATE(設定!$B$2,$A$1,A20),設定!$B$4:$C$31,2,FALSE))</f>
        <v/>
      </c>
      <c r="D20" s="83"/>
      <c r="E20" s="84"/>
      <c r="F20" s="156" t="s">
        <v>25</v>
      </c>
      <c r="G20" s="85"/>
      <c r="H20" s="86"/>
      <c r="I20" s="86"/>
      <c r="J20" s="91"/>
      <c r="K20" s="161">
        <v>23</v>
      </c>
      <c r="L20" s="148" t="str">
        <f>+CHOOSE(WEEKDAY(DATE(設定!$B$2,$A$1,K20)),"日","月","火","水","木","金","土")</f>
        <v>火</v>
      </c>
      <c r="M20" s="71" t="str">
        <f>+IF(COUNTIF(設定!$B$4:$B$31,DATE(設定!$B$2,$A$1,K20))=0,"",VLOOKUP(DATE(設定!$B$2,$A$1,K20),設定!$B$4:$C$31,2,FALSE))</f>
        <v/>
      </c>
      <c r="N20" s="72"/>
      <c r="O20" s="73"/>
      <c r="P20" s="154" t="s">
        <v>10</v>
      </c>
      <c r="Q20" s="125"/>
      <c r="R20" s="75"/>
      <c r="S20" s="75"/>
      <c r="T20" s="75"/>
    </row>
    <row r="21" spans="1:20" ht="15" customHeight="1" x14ac:dyDescent="0.15">
      <c r="A21" s="153"/>
      <c r="B21" s="153"/>
      <c r="C21" s="87"/>
      <c r="D21" s="88"/>
      <c r="E21" s="89"/>
      <c r="F21" s="157"/>
      <c r="G21" s="90"/>
      <c r="H21" s="87"/>
      <c r="I21" s="87"/>
      <c r="J21" s="92"/>
      <c r="K21" s="162"/>
      <c r="L21" s="153"/>
      <c r="M21" s="77"/>
      <c r="N21" s="78"/>
      <c r="O21" s="79"/>
      <c r="P21" s="155"/>
      <c r="Q21" s="126"/>
      <c r="R21" s="77"/>
      <c r="S21" s="77"/>
      <c r="T21" s="77"/>
    </row>
    <row r="22" spans="1:20" ht="15" customHeight="1" x14ac:dyDescent="0.15">
      <c r="A22" s="148">
        <v>8</v>
      </c>
      <c r="B22" s="148" t="str">
        <f>+CHOOSE(WEEKDAY(DATE(設定!$B$2,$A$1,A22)),"日","月","火","水","木","金","土")</f>
        <v>月</v>
      </c>
      <c r="C22" s="71" t="str">
        <f>+IF(COUNTIF(設定!$B$4:$B$31,DATE(設定!$B$2,$A$1,A22))=0,"",VLOOKUP(DATE(設定!$B$2,$A$1,A22),設定!$B$4:$C$31,2,FALSE))</f>
        <v/>
      </c>
      <c r="D22" s="72"/>
      <c r="E22" s="73"/>
      <c r="F22" s="154" t="s">
        <v>10</v>
      </c>
      <c r="G22" s="141"/>
      <c r="H22" s="75"/>
      <c r="I22" s="75"/>
      <c r="J22" s="76"/>
      <c r="K22" s="161">
        <v>24</v>
      </c>
      <c r="L22" s="148" t="str">
        <f>+CHOOSE(WEEKDAY(DATE(設定!$B$2,$A$1,K22)),"日","月","火","水","木","金","土")</f>
        <v>水</v>
      </c>
      <c r="M22" s="71" t="str">
        <f>+IF(COUNTIF(設定!$B$4:$B$31,DATE(設定!$B$2,$A$1,K22))=0,"",VLOOKUP(DATE(設定!$B$2,$A$1,K22),設定!$B$4:$C$31,2,FALSE))</f>
        <v/>
      </c>
      <c r="N22" s="72"/>
      <c r="O22" s="73"/>
      <c r="P22" s="154" t="s">
        <v>24</v>
      </c>
      <c r="Q22" s="125"/>
      <c r="R22" s="75"/>
      <c r="S22" s="75"/>
      <c r="T22" s="75"/>
    </row>
    <row r="23" spans="1:20" ht="15" customHeight="1" x14ac:dyDescent="0.15">
      <c r="A23" s="153"/>
      <c r="B23" s="153"/>
      <c r="C23" s="77"/>
      <c r="D23" s="78"/>
      <c r="E23" s="79"/>
      <c r="F23" s="155"/>
      <c r="G23" s="142"/>
      <c r="H23" s="77"/>
      <c r="I23" s="77"/>
      <c r="J23" s="81"/>
      <c r="K23" s="162"/>
      <c r="L23" s="153"/>
      <c r="M23" s="77"/>
      <c r="N23" s="78"/>
      <c r="O23" s="79"/>
      <c r="P23" s="155"/>
      <c r="Q23" s="126"/>
      <c r="R23" s="77"/>
      <c r="S23" s="77"/>
      <c r="T23" s="77"/>
    </row>
    <row r="24" spans="1:20" ht="15" customHeight="1" x14ac:dyDescent="0.15">
      <c r="A24" s="148">
        <v>9</v>
      </c>
      <c r="B24" s="148" t="str">
        <f>+CHOOSE(WEEKDAY(DATE(設定!$B$2,$A$1,A24)),"日","月","火","水","木","金","土")</f>
        <v>火</v>
      </c>
      <c r="C24" s="71" t="str">
        <f>+IF(COUNTIF(設定!$B$4:$B$31,DATE(設定!$B$2,$A$1,A24))=0,"",VLOOKUP(DATE(設定!$B$2,$A$1,A24),設定!$B$4:$C$31,2,FALSE))</f>
        <v/>
      </c>
      <c r="D24" s="72"/>
      <c r="E24" s="73"/>
      <c r="F24" s="154" t="s">
        <v>10</v>
      </c>
      <c r="G24" s="125"/>
      <c r="H24" s="75"/>
      <c r="I24" s="75"/>
      <c r="J24" s="76"/>
      <c r="K24" s="161">
        <v>25</v>
      </c>
      <c r="L24" s="148" t="str">
        <f>+CHOOSE(WEEKDAY(DATE(設定!$B$2,$A$1,K24)),"日","月","火","水","木","金","土")</f>
        <v>木</v>
      </c>
      <c r="M24" s="71" t="str">
        <f>+IF(COUNTIF(設定!$B$4:$B$31,DATE(設定!$B$2,$A$1,K24))=0,"",VLOOKUP(DATE(設定!$B$2,$A$1,K24),設定!$B$4:$C$31,2,FALSE))</f>
        <v/>
      </c>
      <c r="N24" s="72"/>
      <c r="O24" s="73"/>
      <c r="P24" s="154" t="s">
        <v>10</v>
      </c>
      <c r="Q24" s="74"/>
      <c r="R24" s="75"/>
      <c r="S24" s="75"/>
      <c r="T24" s="75"/>
    </row>
    <row r="25" spans="1:20" ht="15" customHeight="1" x14ac:dyDescent="0.15">
      <c r="A25" s="153"/>
      <c r="B25" s="153"/>
      <c r="C25" s="77"/>
      <c r="D25" s="78"/>
      <c r="E25" s="79"/>
      <c r="F25" s="155"/>
      <c r="G25" s="126"/>
      <c r="H25" s="77"/>
      <c r="I25" s="77"/>
      <c r="J25" s="81"/>
      <c r="K25" s="162"/>
      <c r="L25" s="153"/>
      <c r="M25" s="77"/>
      <c r="N25" s="78"/>
      <c r="O25" s="79"/>
      <c r="P25" s="155"/>
      <c r="Q25" s="80"/>
      <c r="R25" s="77"/>
      <c r="S25" s="77"/>
      <c r="T25" s="77"/>
    </row>
    <row r="26" spans="1:20" ht="15" customHeight="1" x14ac:dyDescent="0.15">
      <c r="A26" s="148">
        <v>10</v>
      </c>
      <c r="B26" s="148" t="str">
        <f>+CHOOSE(WEEKDAY(DATE(設定!$B$2,$A$1,A26)),"日","月","火","水","木","金","土")</f>
        <v>水</v>
      </c>
      <c r="C26" s="71" t="str">
        <f>+IF(COUNTIF(設定!$B$4:$B$31,DATE(設定!$B$2,$A$1,A26))=0,"",VLOOKUP(DATE(設定!$B$2,$A$1,A26),設定!$B$4:$C$31,2,FALSE))</f>
        <v/>
      </c>
      <c r="D26" s="72"/>
      <c r="E26" s="73"/>
      <c r="F26" s="154" t="s">
        <v>24</v>
      </c>
      <c r="G26" s="125"/>
      <c r="H26" s="75"/>
      <c r="I26" s="75"/>
      <c r="J26" s="76"/>
      <c r="K26" s="161">
        <v>26</v>
      </c>
      <c r="L26" s="148" t="str">
        <f>+CHOOSE(WEEKDAY(DATE(設定!$B$2,$A$1,K26)),"日","月","火","水","木","金","土")</f>
        <v>金</v>
      </c>
      <c r="M26" s="71" t="str">
        <f>+IF(COUNTIF(設定!$B$4:$B$31,DATE(設定!$B$2,$A$1,K26))=0,"",VLOOKUP(DATE(設定!$B$2,$A$1,K26),設定!$B$4:$C$31,2,FALSE))</f>
        <v/>
      </c>
      <c r="N26" s="72"/>
      <c r="O26" s="73"/>
      <c r="P26" s="154" t="s">
        <v>10</v>
      </c>
      <c r="Q26" s="74"/>
      <c r="R26" s="75"/>
      <c r="S26" s="75"/>
      <c r="T26" s="75"/>
    </row>
    <row r="27" spans="1:20" ht="15" customHeight="1" x14ac:dyDescent="0.15">
      <c r="A27" s="153"/>
      <c r="B27" s="153"/>
      <c r="C27" s="77"/>
      <c r="D27" s="78"/>
      <c r="E27" s="79"/>
      <c r="F27" s="155"/>
      <c r="G27" s="126"/>
      <c r="H27" s="77"/>
      <c r="I27" s="77"/>
      <c r="J27" s="81"/>
      <c r="K27" s="162"/>
      <c r="L27" s="153"/>
      <c r="M27" s="77"/>
      <c r="N27" s="78"/>
      <c r="O27" s="79"/>
      <c r="P27" s="155"/>
      <c r="Q27" s="80"/>
      <c r="R27" s="77"/>
      <c r="S27" s="77"/>
      <c r="T27" s="77"/>
    </row>
    <row r="28" spans="1:20" ht="15" customHeight="1" x14ac:dyDescent="0.15">
      <c r="A28" s="148">
        <v>11</v>
      </c>
      <c r="B28" s="148" t="str">
        <f>+CHOOSE(WEEKDAY(DATE(設定!$B$2,$A$1,A28)),"日","月","火","水","木","金","土")</f>
        <v>木</v>
      </c>
      <c r="C28" s="71" t="str">
        <f>+IF(COUNTIF(設定!$B$4:$B$31,DATE(設定!$B$2,$A$1,A28))=0,"",VLOOKUP(DATE(設定!$B$2,$A$1,A28),設定!$B$4:$C$31,2,FALSE))</f>
        <v/>
      </c>
      <c r="D28" s="72"/>
      <c r="E28" s="73"/>
      <c r="F28" s="154" t="s">
        <v>10</v>
      </c>
      <c r="G28" s="74"/>
      <c r="H28" s="75"/>
      <c r="I28" s="75"/>
      <c r="J28" s="76"/>
      <c r="K28" s="161">
        <v>27</v>
      </c>
      <c r="L28" s="148" t="str">
        <f>+CHOOSE(WEEKDAY(DATE(設定!$B$2,$A$1,K28)),"日","月","火","水","木","金","土")</f>
        <v>土</v>
      </c>
      <c r="M28" s="82" t="str">
        <f>+IF(COUNTIF(設定!$B$4:$B$31,DATE(設定!$B$2,$A$1,K28))=0,"",VLOOKUP(DATE(設定!$B$2,$A$1,K28),設定!$B$4:$C$31,2,FALSE))</f>
        <v/>
      </c>
      <c r="N28" s="83"/>
      <c r="O28" s="84"/>
      <c r="P28" s="156" t="s">
        <v>10</v>
      </c>
      <c r="Q28" s="85"/>
      <c r="R28" s="86"/>
      <c r="S28" s="86"/>
      <c r="T28" s="86"/>
    </row>
    <row r="29" spans="1:20" ht="15" customHeight="1" x14ac:dyDescent="0.15">
      <c r="A29" s="153"/>
      <c r="B29" s="153"/>
      <c r="C29" s="77"/>
      <c r="D29" s="78"/>
      <c r="E29" s="79"/>
      <c r="F29" s="155"/>
      <c r="G29" s="80"/>
      <c r="H29" s="77"/>
      <c r="I29" s="77"/>
      <c r="J29" s="81"/>
      <c r="K29" s="162"/>
      <c r="L29" s="153"/>
      <c r="M29" s="87"/>
      <c r="N29" s="88"/>
      <c r="O29" s="89"/>
      <c r="P29" s="157"/>
      <c r="Q29" s="90"/>
      <c r="R29" s="87"/>
      <c r="S29" s="87"/>
      <c r="T29" s="87"/>
    </row>
    <row r="30" spans="1:20" ht="15" customHeight="1" x14ac:dyDescent="0.15">
      <c r="A30" s="148">
        <v>12</v>
      </c>
      <c r="B30" s="148" t="str">
        <f>+CHOOSE(WEEKDAY(DATE(設定!$B$2,$A$1,A30)),"日","月","火","水","木","金","土")</f>
        <v>金</v>
      </c>
      <c r="C30" s="71" t="str">
        <f>+IF(COUNTIF(設定!$B$4:$B$31,DATE(設定!$B$2,$A$1,A30))=0,"",VLOOKUP(DATE(設定!$B$2,$A$1,A30),設定!$B$4:$C$31,2,FALSE))</f>
        <v/>
      </c>
      <c r="D30" s="72"/>
      <c r="E30" s="73"/>
      <c r="F30" s="154" t="s">
        <v>10</v>
      </c>
      <c r="G30" s="74"/>
      <c r="H30" s="75"/>
      <c r="I30" s="75"/>
      <c r="J30" s="76"/>
      <c r="K30" s="161">
        <v>28</v>
      </c>
      <c r="L30" s="148" t="str">
        <f>+CHOOSE(WEEKDAY(DATE(設定!$B$2,$A$1,K30)),"日","月","火","水","木","金","土")</f>
        <v>日</v>
      </c>
      <c r="M30" s="82" t="str">
        <f>+IF(COUNTIF(設定!$B$4:$B$31,DATE(設定!$B$2,$A$1,K30))=0,"",VLOOKUP(DATE(設定!$B$2,$A$1,K30),設定!$B$4:$C$31,2,FALSE))</f>
        <v/>
      </c>
      <c r="N30" s="83"/>
      <c r="O30" s="84"/>
      <c r="P30" s="156" t="s">
        <v>25</v>
      </c>
      <c r="Q30" s="85"/>
      <c r="R30" s="86"/>
      <c r="S30" s="86"/>
      <c r="T30" s="86"/>
    </row>
    <row r="31" spans="1:20" ht="15" customHeight="1" x14ac:dyDescent="0.15">
      <c r="A31" s="153"/>
      <c r="B31" s="153"/>
      <c r="C31" s="77"/>
      <c r="D31" s="78"/>
      <c r="E31" s="79"/>
      <c r="F31" s="155"/>
      <c r="G31" s="80"/>
      <c r="H31" s="77"/>
      <c r="I31" s="77"/>
      <c r="J31" s="81"/>
      <c r="K31" s="162"/>
      <c r="L31" s="153"/>
      <c r="M31" s="87"/>
      <c r="N31" s="88"/>
      <c r="O31" s="89"/>
      <c r="P31" s="157"/>
      <c r="Q31" s="90"/>
      <c r="R31" s="87"/>
      <c r="S31" s="87"/>
      <c r="T31" s="87"/>
    </row>
    <row r="32" spans="1:20" ht="15" customHeight="1" x14ac:dyDescent="0.15">
      <c r="A32" s="148">
        <v>13</v>
      </c>
      <c r="B32" s="148" t="str">
        <f>+CHOOSE(WEEKDAY(DATE(設定!$B$2,$A$1,A32)),"日","月","火","水","木","金","土")</f>
        <v>土</v>
      </c>
      <c r="C32" s="82" t="str">
        <f>+IF(COUNTIF(設定!$B$4:$B$31,DATE(設定!$B$2,$A$1,A32))=0,"",VLOOKUP(DATE(設定!$B$2,$A$1,A32),設定!$B$4:$C$31,2,FALSE))</f>
        <v/>
      </c>
      <c r="D32" s="83"/>
      <c r="E32" s="84"/>
      <c r="F32" s="156" t="s">
        <v>10</v>
      </c>
      <c r="G32" s="85"/>
      <c r="H32" s="86"/>
      <c r="I32" s="86"/>
      <c r="J32" s="91"/>
      <c r="K32" s="161">
        <v>29</v>
      </c>
      <c r="L32" s="148" t="str">
        <f>+CHOOSE(WEEKDAY(DATE(設定!$B$2,$A$1,K32)),"日","月","火","水","木","金","土")</f>
        <v>月</v>
      </c>
      <c r="M32" s="82" t="str">
        <f>+IF(COUNTIF(設定!$B$4:$B$31,DATE(設定!$B$2,$A$1,K32))=0,"",VLOOKUP(DATE(設定!$B$2,$A$1,K32),設定!$B$4:$C$31,2,FALSE))</f>
        <v/>
      </c>
      <c r="N32" s="83"/>
      <c r="O32" s="84"/>
      <c r="P32" s="156" t="s">
        <v>26</v>
      </c>
      <c r="Q32" s="85"/>
      <c r="R32" s="86"/>
      <c r="S32" s="86"/>
      <c r="T32" s="86"/>
    </row>
    <row r="33" spans="1:23" ht="15" customHeight="1" x14ac:dyDescent="0.15">
      <c r="A33" s="153"/>
      <c r="B33" s="153"/>
      <c r="C33" s="87"/>
      <c r="D33" s="88"/>
      <c r="E33" s="89"/>
      <c r="F33" s="157"/>
      <c r="G33" s="90"/>
      <c r="H33" s="87"/>
      <c r="I33" s="87"/>
      <c r="J33" s="92"/>
      <c r="K33" s="162"/>
      <c r="L33" s="153"/>
      <c r="M33" s="87"/>
      <c r="N33" s="88"/>
      <c r="O33" s="89"/>
      <c r="P33" s="157"/>
      <c r="Q33" s="90"/>
      <c r="R33" s="87"/>
      <c r="S33" s="87"/>
      <c r="T33" s="87"/>
    </row>
    <row r="34" spans="1:23" ht="15" customHeight="1" x14ac:dyDescent="0.15">
      <c r="A34" s="148">
        <v>14</v>
      </c>
      <c r="B34" s="148" t="str">
        <f>+CHOOSE(WEEKDAY(DATE(設定!$B$2,$A$1,A34)),"日","月","火","水","木","金","土")</f>
        <v>日</v>
      </c>
      <c r="C34" s="82" t="str">
        <f>+IF(COUNTIF(設定!$B$4:$B$31,DATE(設定!$B$2,$A$1,A34))=0,"",VLOOKUP(DATE(設定!$B$2,$A$1,A34),設定!$B$4:$C$31,2,FALSE))</f>
        <v/>
      </c>
      <c r="D34" s="83"/>
      <c r="E34" s="84"/>
      <c r="F34" s="156" t="s">
        <v>10</v>
      </c>
      <c r="G34" s="85"/>
      <c r="H34" s="86"/>
      <c r="I34" s="86"/>
      <c r="J34" s="91"/>
      <c r="K34" s="161">
        <v>30</v>
      </c>
      <c r="L34" s="148" t="str">
        <f>+CHOOSE(WEEKDAY(DATE(設定!$B$2,$A$1,K34)),"日","月","火","水","木","金","土")</f>
        <v>火</v>
      </c>
      <c r="M34" s="82" t="str">
        <f>+IF(COUNTIF(設定!$B$4:$B$31,DATE(設定!$B$2,$A$1,K34))=0,"",VLOOKUP(DATE(設定!$B$2,$A$1,K34),設定!$B$4:$C$31,2,FALSE))</f>
        <v/>
      </c>
      <c r="N34" s="83"/>
      <c r="O34" s="84"/>
      <c r="P34" s="156" t="s">
        <v>26</v>
      </c>
      <c r="Q34" s="85"/>
      <c r="R34" s="86"/>
      <c r="S34" s="86"/>
      <c r="T34" s="86"/>
    </row>
    <row r="35" spans="1:23" ht="15" customHeight="1" x14ac:dyDescent="0.15">
      <c r="A35" s="153"/>
      <c r="B35" s="153"/>
      <c r="C35" s="87"/>
      <c r="D35" s="88"/>
      <c r="E35" s="89"/>
      <c r="F35" s="157"/>
      <c r="G35" s="90"/>
      <c r="H35" s="87"/>
      <c r="I35" s="87"/>
      <c r="J35" s="92"/>
      <c r="K35" s="162"/>
      <c r="L35" s="153"/>
      <c r="M35" s="87"/>
      <c r="N35" s="88"/>
      <c r="O35" s="89"/>
      <c r="P35" s="157"/>
      <c r="Q35" s="90"/>
      <c r="R35" s="87"/>
      <c r="S35" s="87"/>
      <c r="T35" s="87"/>
    </row>
    <row r="36" spans="1:23" ht="15" customHeight="1" x14ac:dyDescent="0.15">
      <c r="A36" s="148">
        <v>15</v>
      </c>
      <c r="B36" s="148" t="str">
        <f>+CHOOSE(WEEKDAY(DATE(設定!$B$2,$A$1,A36)),"日","月","火","水","木","金","土")</f>
        <v>月</v>
      </c>
      <c r="C36" s="71" t="str">
        <f>+IF(COUNTIF(設定!$B$4:$B$31,DATE(設定!$B$2,$A$1,A36))=0,"",VLOOKUP(DATE(設定!$B$2,$A$1,A36),設定!$B$4:$C$31,2,FALSE))</f>
        <v/>
      </c>
      <c r="D36" s="72"/>
      <c r="E36" s="73"/>
      <c r="F36" s="154" t="s">
        <v>10</v>
      </c>
      <c r="G36" s="141"/>
      <c r="H36" s="75"/>
      <c r="I36" s="75"/>
      <c r="J36" s="76"/>
      <c r="K36" s="161">
        <v>31</v>
      </c>
      <c r="L36" s="148" t="str">
        <f>+CHOOSE(WEEKDAY(DATE(設定!$B$2,$A$1,K36)),"日","月","火","水","木","金","土")</f>
        <v>水</v>
      </c>
      <c r="M36" s="82" t="str">
        <f>+IF(COUNTIF(設定!$B$4:$B$31,DATE(設定!$B$2,$A$1,K36))=0,"",VLOOKUP(DATE(設定!$B$2,$A$1,K36),設定!$B$4:$C$31,2,FALSE))</f>
        <v/>
      </c>
      <c r="N36" s="83"/>
      <c r="O36" s="84"/>
      <c r="P36" s="156" t="s">
        <v>10</v>
      </c>
      <c r="Q36" s="85"/>
      <c r="R36" s="86"/>
      <c r="S36" s="86"/>
      <c r="T36" s="86"/>
    </row>
    <row r="37" spans="1:23" ht="15" customHeight="1" x14ac:dyDescent="0.15">
      <c r="A37" s="153"/>
      <c r="B37" s="153"/>
      <c r="C37" s="77"/>
      <c r="D37" s="78"/>
      <c r="E37" s="79"/>
      <c r="F37" s="155"/>
      <c r="G37" s="142"/>
      <c r="H37" s="77"/>
      <c r="I37" s="77"/>
      <c r="J37" s="81"/>
      <c r="K37" s="162"/>
      <c r="L37" s="153"/>
      <c r="M37" s="87"/>
      <c r="N37" s="88"/>
      <c r="O37" s="89"/>
      <c r="P37" s="157"/>
      <c r="Q37" s="90"/>
      <c r="R37" s="87"/>
      <c r="S37" s="87"/>
      <c r="T37" s="87"/>
    </row>
    <row r="38" spans="1:23" ht="15" customHeight="1" x14ac:dyDescent="0.15">
      <c r="A38" s="148">
        <v>16</v>
      </c>
      <c r="B38" s="148" t="str">
        <f>+CHOOSE(WEEKDAY(DATE(設定!$B$2,$A$1,A38)),"日","月","火","水","木","金","土")</f>
        <v>火</v>
      </c>
      <c r="C38" s="71" t="str">
        <f>+IF(COUNTIF(設定!$B$4:$B$31,DATE(設定!$B$2,$A$1,A38))=0,"",VLOOKUP(DATE(設定!$B$2,$A$1,A38),設定!$B$4:$C$31,2,FALSE))</f>
        <v/>
      </c>
      <c r="D38" s="72"/>
      <c r="E38" s="73"/>
      <c r="F38" s="154" t="s">
        <v>10</v>
      </c>
      <c r="G38" s="125"/>
      <c r="H38" s="75"/>
      <c r="I38" s="75"/>
      <c r="J38" s="76"/>
      <c r="K38" s="164" t="s">
        <v>9</v>
      </c>
      <c r="L38" s="152"/>
      <c r="M38" s="172"/>
      <c r="N38" s="173"/>
      <c r="O38" s="173"/>
      <c r="P38" s="173"/>
      <c r="Q38" s="173"/>
      <c r="R38" s="148"/>
      <c r="S38" s="144"/>
      <c r="T38" s="145"/>
    </row>
    <row r="39" spans="1:23" ht="15" customHeight="1" x14ac:dyDescent="0.15">
      <c r="A39" s="163"/>
      <c r="B39" s="153"/>
      <c r="C39" s="77"/>
      <c r="D39" s="78"/>
      <c r="E39" s="79"/>
      <c r="F39" s="155"/>
      <c r="G39" s="126"/>
      <c r="H39" s="77"/>
      <c r="I39" s="77"/>
      <c r="J39" s="81"/>
      <c r="K39" s="165"/>
      <c r="L39" s="166"/>
      <c r="M39" s="174"/>
      <c r="N39" s="175"/>
      <c r="O39" s="176"/>
      <c r="P39" s="176"/>
      <c r="Q39" s="176"/>
      <c r="R39" s="149"/>
      <c r="S39" s="146"/>
      <c r="T39" s="147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24" t="s">
        <v>69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42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31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1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B8:B9"/>
    <mergeCell ref="B10:B11"/>
    <mergeCell ref="L8:L9"/>
    <mergeCell ref="L10:L11"/>
    <mergeCell ref="L12:L13"/>
    <mergeCell ref="L16:L17"/>
    <mergeCell ref="L18:L19"/>
    <mergeCell ref="L20:L21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14:L15"/>
    <mergeCell ref="B49:C49"/>
    <mergeCell ref="B38:B39"/>
    <mergeCell ref="B20:B21"/>
    <mergeCell ref="B22:B23"/>
    <mergeCell ref="B24:B25"/>
    <mergeCell ref="A36:A37"/>
    <mergeCell ref="B26:B27"/>
    <mergeCell ref="B28:B29"/>
    <mergeCell ref="B30:B31"/>
    <mergeCell ref="B32:B33"/>
    <mergeCell ref="A26:A27"/>
    <mergeCell ref="A28:A29"/>
    <mergeCell ref="A6:A7"/>
    <mergeCell ref="K6:K7"/>
    <mergeCell ref="B12:B13"/>
    <mergeCell ref="B14:B15"/>
    <mergeCell ref="B16:B17"/>
    <mergeCell ref="B18:B19"/>
    <mergeCell ref="F10:F11"/>
    <mergeCell ref="F12:F13"/>
    <mergeCell ref="F14:F15"/>
    <mergeCell ref="F16:F17"/>
    <mergeCell ref="A8:A9"/>
    <mergeCell ref="A10:A11"/>
    <mergeCell ref="A12:A13"/>
    <mergeCell ref="A14:A15"/>
    <mergeCell ref="A16:A17"/>
    <mergeCell ref="A18:A19"/>
    <mergeCell ref="F18:F19"/>
    <mergeCell ref="A24:A25"/>
    <mergeCell ref="A20:A21"/>
    <mergeCell ref="A22:A23"/>
    <mergeCell ref="K24:K25"/>
    <mergeCell ref="L28:L29"/>
    <mergeCell ref="L30:L31"/>
    <mergeCell ref="L26:L27"/>
    <mergeCell ref="A38:A39"/>
    <mergeCell ref="K38:L39"/>
    <mergeCell ref="K36:K37"/>
    <mergeCell ref="K34:K35"/>
    <mergeCell ref="B34:B35"/>
    <mergeCell ref="B36:B37"/>
    <mergeCell ref="F28:F29"/>
    <mergeCell ref="F30:F31"/>
    <mergeCell ref="F38:F39"/>
    <mergeCell ref="F32:F33"/>
    <mergeCell ref="F20:F21"/>
    <mergeCell ref="F22:F23"/>
    <mergeCell ref="F24:F25"/>
    <mergeCell ref="F26:F27"/>
    <mergeCell ref="A30:A31"/>
    <mergeCell ref="A32:A33"/>
    <mergeCell ref="A34:A35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2:K23"/>
    <mergeCell ref="F34:F35"/>
    <mergeCell ref="F36:F37"/>
    <mergeCell ref="K20:K21"/>
    <mergeCell ref="K8:K9"/>
    <mergeCell ref="K10:K11"/>
    <mergeCell ref="K32:K33"/>
    <mergeCell ref="K30:K31"/>
    <mergeCell ref="K28:K29"/>
    <mergeCell ref="K26:K2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</mergeCells>
  <phoneticPr fontId="2"/>
  <conditionalFormatting sqref="K32:K33 N32:T33">
    <cfRule type="expression" dxfId="11" priority="1" stopIfTrue="1">
      <formula>$K$32=""</formula>
    </cfRule>
  </conditionalFormatting>
  <conditionalFormatting sqref="K34:K35 N34:T35">
    <cfRule type="expression" dxfId="10" priority="2" stopIfTrue="1">
      <formula>$K$34=""</formula>
    </cfRule>
  </conditionalFormatting>
  <conditionalFormatting sqref="K36:K37 N36:T37">
    <cfRule type="expression" dxfId="9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70" zoomScaleNormal="70" workbookViewId="0">
      <selection activeCell="M33" sqref="M33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1</v>
      </c>
      <c r="B1" s="48" t="s">
        <v>45</v>
      </c>
      <c r="D1" s="50">
        <f>+設定!B2+1</f>
        <v>2026</v>
      </c>
      <c r="E1" s="49" t="s">
        <v>46</v>
      </c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+"令和"&amp;設定!$B$2-2017&amp;"年"&amp;A1&amp;"月分"</f>
        <v>令和8年1月分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/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/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+CHOOSE(WEEKDAY(DATE($D$1,$A$1,A8)),"日","月","火","水","木","金","土")</f>
        <v>木</v>
      </c>
      <c r="C8" s="58" t="str">
        <f>+IF(COUNTIF(設定!$B$4:$B$31,DATE($D$1,$A$1,A8))=0,"",VLOOKUP(DATE($D$1,$A$1,A8),設定!$B$4:$C$31,2,FALSE))</f>
        <v>元日</v>
      </c>
      <c r="D8" s="59"/>
      <c r="E8" s="69"/>
      <c r="F8" s="194" t="s">
        <v>10</v>
      </c>
      <c r="G8" s="61"/>
      <c r="H8" s="62"/>
      <c r="I8" s="62"/>
      <c r="J8" s="67"/>
      <c r="K8" s="161">
        <v>17</v>
      </c>
      <c r="L8" s="148" t="str">
        <f>+CHOOSE(WEEKDAY(DATE($D$1,$A$1,K8)),"日","月","火","水","木","金","土")</f>
        <v>土</v>
      </c>
      <c r="M8" s="82" t="str">
        <f>+IF(COUNTIF(設定!$B$4:$B$31,DATE($D$1,$A$1,K8))=0,"",VLOOKUP(DATE($D$1,$A$1,K8),設定!$B$4:$C$31,2,FALSE))</f>
        <v>共通テスト試験</v>
      </c>
      <c r="N8" s="83"/>
      <c r="O8" s="84"/>
      <c r="P8" s="156" t="s">
        <v>24</v>
      </c>
      <c r="Q8" s="85"/>
      <c r="R8" s="86"/>
      <c r="S8" s="86"/>
      <c r="T8" s="86"/>
    </row>
    <row r="9" spans="1:20" ht="15" customHeight="1" x14ac:dyDescent="0.15">
      <c r="A9" s="153"/>
      <c r="B9" s="153"/>
      <c r="C9" s="63"/>
      <c r="D9" s="64"/>
      <c r="E9" s="70"/>
      <c r="F9" s="195"/>
      <c r="G9" s="66"/>
      <c r="H9" s="63"/>
      <c r="I9" s="63"/>
      <c r="J9" s="68"/>
      <c r="K9" s="162"/>
      <c r="L9" s="153"/>
      <c r="M9" s="87"/>
      <c r="N9" s="88"/>
      <c r="O9" s="89"/>
      <c r="P9" s="157"/>
      <c r="Q9" s="90"/>
      <c r="R9" s="87"/>
      <c r="S9" s="87"/>
      <c r="T9" s="87"/>
    </row>
    <row r="10" spans="1:20" ht="15" customHeight="1" x14ac:dyDescent="0.15">
      <c r="A10" s="148">
        <v>2</v>
      </c>
      <c r="B10" s="148" t="str">
        <f>+CHOOSE(WEEKDAY(DATE($D$1,$A$1,A10)),"日","月","火","水","木","金","土")</f>
        <v>金</v>
      </c>
      <c r="C10" s="82" t="str">
        <f>+IF(COUNTIF(設定!$B$4:$B$31,DATE($D$1,$A$1,A10))=0,"",VLOOKUP(DATE($D$1,$A$1,A10),設定!$B$4:$C$31,2,FALSE))</f>
        <v>休日</v>
      </c>
      <c r="D10" s="83"/>
      <c r="E10" s="84"/>
      <c r="F10" s="156" t="s">
        <v>10</v>
      </c>
      <c r="G10" s="85"/>
      <c r="H10" s="86"/>
      <c r="I10" s="86"/>
      <c r="J10" s="91"/>
      <c r="K10" s="161">
        <v>18</v>
      </c>
      <c r="L10" s="148" t="str">
        <f>+CHOOSE(WEEKDAY(DATE($D$1,$A$1,K10)),"日","月","火","水","木","金","土")</f>
        <v>日</v>
      </c>
      <c r="M10" s="82" t="str">
        <f>+IF(COUNTIF(設定!$B$4:$B$31,DATE($D$1,$A$1,K10))=0,"",VLOOKUP(DATE($D$1,$A$1,K10),設定!$B$4:$C$31,2,FALSE))</f>
        <v>共通テスト試験</v>
      </c>
      <c r="N10" s="83"/>
      <c r="O10" s="84"/>
      <c r="P10" s="156" t="s">
        <v>10</v>
      </c>
      <c r="Q10" s="85"/>
      <c r="R10" s="86"/>
      <c r="S10" s="86"/>
      <c r="T10" s="86"/>
    </row>
    <row r="11" spans="1:20" ht="15" customHeight="1" x14ac:dyDescent="0.15">
      <c r="A11" s="153"/>
      <c r="B11" s="153"/>
      <c r="C11" s="87"/>
      <c r="D11" s="88"/>
      <c r="E11" s="89"/>
      <c r="F11" s="157"/>
      <c r="G11" s="90"/>
      <c r="H11" s="87"/>
      <c r="I11" s="87"/>
      <c r="J11" s="92"/>
      <c r="K11" s="162"/>
      <c r="L11" s="153"/>
      <c r="M11" s="87"/>
      <c r="N11" s="88"/>
      <c r="O11" s="89"/>
      <c r="P11" s="157"/>
      <c r="Q11" s="90"/>
      <c r="R11" s="87"/>
      <c r="S11" s="87"/>
      <c r="T11" s="87"/>
    </row>
    <row r="12" spans="1:20" ht="15" customHeight="1" x14ac:dyDescent="0.15">
      <c r="A12" s="148">
        <v>3</v>
      </c>
      <c r="B12" s="148" t="str">
        <f>+CHOOSE(WEEKDAY(DATE($D$1,$A$1,A12)),"日","月","火","水","木","金","土")</f>
        <v>土</v>
      </c>
      <c r="C12" s="82" t="str">
        <f>+IF(COUNTIF(設定!$B$4:$B$31,DATE($D$1,$A$1,A12))=0,"",VLOOKUP(DATE($D$1,$A$1,A12),設定!$B$4:$C$31,2,FALSE))</f>
        <v>休日</v>
      </c>
      <c r="D12" s="83"/>
      <c r="E12" s="84"/>
      <c r="F12" s="156" t="s">
        <v>24</v>
      </c>
      <c r="G12" s="85"/>
      <c r="H12" s="86"/>
      <c r="I12" s="86"/>
      <c r="J12" s="91"/>
      <c r="K12" s="161">
        <v>19</v>
      </c>
      <c r="L12" s="148" t="str">
        <f>+CHOOSE(WEEKDAY(DATE($D$1,$A$1,K12)),"日","月","火","水","木","金","土")</f>
        <v>月</v>
      </c>
      <c r="M12" s="71" t="str">
        <f>+IF(COUNTIF(設定!$B$4:$B$31,DATE($D$1,$A$1,K12))=0,"",VLOOKUP(DATE($D$1,$A$1,K12),設定!$B$4:$C$31,2,FALSE))</f>
        <v/>
      </c>
      <c r="N12" s="72"/>
      <c r="O12" s="73"/>
      <c r="P12" s="154" t="s">
        <v>10</v>
      </c>
      <c r="Q12" s="141"/>
      <c r="R12" s="75"/>
      <c r="S12" s="75"/>
      <c r="T12" s="75"/>
    </row>
    <row r="13" spans="1:20" ht="15" customHeight="1" x14ac:dyDescent="0.15">
      <c r="A13" s="153"/>
      <c r="B13" s="153"/>
      <c r="C13" s="87"/>
      <c r="D13" s="88"/>
      <c r="E13" s="89"/>
      <c r="F13" s="157"/>
      <c r="G13" s="90"/>
      <c r="H13" s="87"/>
      <c r="I13" s="87"/>
      <c r="J13" s="92"/>
      <c r="K13" s="162"/>
      <c r="L13" s="153"/>
      <c r="M13" s="77"/>
      <c r="N13" s="78"/>
      <c r="O13" s="79"/>
      <c r="P13" s="155"/>
      <c r="Q13" s="142"/>
      <c r="R13" s="77"/>
      <c r="S13" s="77"/>
      <c r="T13" s="77"/>
    </row>
    <row r="14" spans="1:20" ht="15" customHeight="1" x14ac:dyDescent="0.15">
      <c r="A14" s="148">
        <v>4</v>
      </c>
      <c r="B14" s="148" t="str">
        <f>+CHOOSE(WEEKDAY(DATE($D$1,$A$1,A14)),"日","月","火","水","木","金","土")</f>
        <v>日</v>
      </c>
      <c r="C14" s="82" t="str">
        <f>+IF(COUNTIF(設定!$B$4:$B$31,DATE($D$1,$A$1,A14))=0,"",VLOOKUP(DATE($D$1,$A$1,A14),設定!$B$4:$C$31,2,FALSE))</f>
        <v/>
      </c>
      <c r="D14" s="83"/>
      <c r="E14" s="84"/>
      <c r="F14" s="156" t="s">
        <v>10</v>
      </c>
      <c r="G14" s="85"/>
      <c r="H14" s="86"/>
      <c r="I14" s="86"/>
      <c r="J14" s="91"/>
      <c r="K14" s="161">
        <v>20</v>
      </c>
      <c r="L14" s="148" t="str">
        <f>+CHOOSE(WEEKDAY(DATE($D$1,$A$1,K14)),"日","月","火","水","木","金","土")</f>
        <v>火</v>
      </c>
      <c r="M14" s="71" t="str">
        <f>+IF(COUNTIF(設定!$B$4:$B$31,DATE($D$1,$A$1,K14))=0,"",VLOOKUP(DATE($D$1,$A$1,K14),設定!$B$4:$C$31,2,FALSE))</f>
        <v/>
      </c>
      <c r="N14" s="72"/>
      <c r="O14" s="73"/>
      <c r="P14" s="154" t="s">
        <v>10</v>
      </c>
      <c r="Q14" s="125"/>
      <c r="R14" s="75"/>
      <c r="S14" s="75"/>
      <c r="T14" s="75"/>
    </row>
    <row r="15" spans="1:20" ht="15" customHeight="1" x14ac:dyDescent="0.15">
      <c r="A15" s="153"/>
      <c r="B15" s="153"/>
      <c r="C15" s="87"/>
      <c r="D15" s="88"/>
      <c r="E15" s="89"/>
      <c r="F15" s="157"/>
      <c r="G15" s="90"/>
      <c r="H15" s="87"/>
      <c r="I15" s="87"/>
      <c r="J15" s="92"/>
      <c r="K15" s="162"/>
      <c r="L15" s="153"/>
      <c r="M15" s="77"/>
      <c r="N15" s="78"/>
      <c r="O15" s="79"/>
      <c r="P15" s="155"/>
      <c r="Q15" s="126"/>
      <c r="R15" s="77"/>
      <c r="S15" s="77"/>
      <c r="T15" s="77"/>
    </row>
    <row r="16" spans="1:20" ht="15" customHeight="1" x14ac:dyDescent="0.15">
      <c r="A16" s="148">
        <v>5</v>
      </c>
      <c r="B16" s="148" t="str">
        <f>+CHOOSE(WEEKDAY(DATE($D$1,$A$1,A16)),"日","月","火","水","木","金","土")</f>
        <v>月</v>
      </c>
      <c r="C16" s="71" t="str">
        <f>+IF(COUNTIF(設定!$B$4:$B$31,DATE($D$1,$A$1,A16))=0,"",VLOOKUP(DATE($D$1,$A$1,A16),設定!$B$4:$C$31,2,FALSE))</f>
        <v/>
      </c>
      <c r="D16" s="72"/>
      <c r="E16" s="73"/>
      <c r="F16" s="154" t="s">
        <v>10</v>
      </c>
      <c r="G16" s="141"/>
      <c r="H16" s="75"/>
      <c r="I16" s="75"/>
      <c r="J16" s="76"/>
      <c r="K16" s="161">
        <v>21</v>
      </c>
      <c r="L16" s="148" t="str">
        <f>+CHOOSE(WEEKDAY(DATE($D$1,$A$1,K16)),"日","月","火","水","木","金","土")</f>
        <v>水</v>
      </c>
      <c r="M16" s="71" t="str">
        <f>+IF(COUNTIF(設定!$B$4:$B$31,DATE($D$1,$A$1,K16))=0,"",VLOOKUP(DATE($D$1,$A$1,K16),設定!$B$4:$C$31,2,FALSE))</f>
        <v/>
      </c>
      <c r="N16" s="72"/>
      <c r="O16" s="73"/>
      <c r="P16" s="154" t="s">
        <v>25</v>
      </c>
      <c r="Q16" s="125"/>
      <c r="R16" s="75"/>
      <c r="S16" s="75"/>
      <c r="T16" s="75"/>
    </row>
    <row r="17" spans="1:20" ht="15" customHeight="1" x14ac:dyDescent="0.15">
      <c r="A17" s="153"/>
      <c r="B17" s="153"/>
      <c r="C17" s="77"/>
      <c r="D17" s="78"/>
      <c r="E17" s="79"/>
      <c r="F17" s="155"/>
      <c r="G17" s="142"/>
      <c r="H17" s="77"/>
      <c r="I17" s="77"/>
      <c r="J17" s="81"/>
      <c r="K17" s="162"/>
      <c r="L17" s="153"/>
      <c r="M17" s="77"/>
      <c r="N17" s="78"/>
      <c r="O17" s="79"/>
      <c r="P17" s="155"/>
      <c r="Q17" s="126"/>
      <c r="R17" s="77"/>
      <c r="S17" s="77"/>
      <c r="T17" s="77"/>
    </row>
    <row r="18" spans="1:20" ht="15" customHeight="1" x14ac:dyDescent="0.15">
      <c r="A18" s="148">
        <v>6</v>
      </c>
      <c r="B18" s="148" t="str">
        <f>+CHOOSE(WEEKDAY(DATE($D$1,$A$1,A18)),"日","月","火","水","木","金","土")</f>
        <v>火</v>
      </c>
      <c r="C18" s="71" t="str">
        <f>+IF(COUNTIF(設定!$B$4:$B$31,DATE($D$1,$A$1,A18))=0,"",VLOOKUP(DATE($D$1,$A$1,A18),設定!$B$4:$C$31,2,FALSE))</f>
        <v/>
      </c>
      <c r="D18" s="72"/>
      <c r="E18" s="73"/>
      <c r="F18" s="154" t="s">
        <v>10</v>
      </c>
      <c r="G18" s="125"/>
      <c r="H18" s="75"/>
      <c r="I18" s="75"/>
      <c r="J18" s="76"/>
      <c r="K18" s="161">
        <v>22</v>
      </c>
      <c r="L18" s="148" t="str">
        <f>+CHOOSE(WEEKDAY(DATE($D$1,$A$1,K18)),"日","月","火","水","木","金","土")</f>
        <v>木</v>
      </c>
      <c r="M18" s="71" t="str">
        <f>+IF(COUNTIF(設定!$B$4:$B$31,DATE($D$1,$A$1,K18))=0,"",VLOOKUP(DATE($D$1,$A$1,K18),設定!$B$4:$C$31,2,FALSE))</f>
        <v/>
      </c>
      <c r="N18" s="72"/>
      <c r="O18" s="73"/>
      <c r="P18" s="154" t="s">
        <v>10</v>
      </c>
      <c r="Q18" s="74"/>
      <c r="R18" s="75"/>
      <c r="S18" s="75"/>
      <c r="T18" s="75"/>
    </row>
    <row r="19" spans="1:20" ht="15" customHeight="1" x14ac:dyDescent="0.15">
      <c r="A19" s="153"/>
      <c r="B19" s="153"/>
      <c r="C19" s="77"/>
      <c r="D19" s="78"/>
      <c r="E19" s="79"/>
      <c r="F19" s="155"/>
      <c r="G19" s="126"/>
      <c r="H19" s="77"/>
      <c r="I19" s="77"/>
      <c r="J19" s="81"/>
      <c r="K19" s="162"/>
      <c r="L19" s="153"/>
      <c r="M19" s="77"/>
      <c r="N19" s="78"/>
      <c r="O19" s="79"/>
      <c r="P19" s="155"/>
      <c r="Q19" s="80"/>
      <c r="R19" s="77"/>
      <c r="S19" s="77"/>
      <c r="T19" s="77"/>
    </row>
    <row r="20" spans="1:20" ht="15" customHeight="1" x14ac:dyDescent="0.15">
      <c r="A20" s="148">
        <v>7</v>
      </c>
      <c r="B20" s="148" t="str">
        <f>+CHOOSE(WEEKDAY(DATE($D$1,$A$1,A20)),"日","月","火","水","木","金","土")</f>
        <v>水</v>
      </c>
      <c r="C20" s="71" t="str">
        <f>+IF(COUNTIF(設定!$B$4:$B$31,DATE($D$1,$A$1,A20))=0,"",VLOOKUP(DATE($D$1,$A$1,A20),設定!$B$4:$C$31,2,FALSE))</f>
        <v/>
      </c>
      <c r="D20" s="72"/>
      <c r="E20" s="73"/>
      <c r="F20" s="154" t="s">
        <v>25</v>
      </c>
      <c r="G20" s="125"/>
      <c r="H20" s="75"/>
      <c r="I20" s="75"/>
      <c r="J20" s="76"/>
      <c r="K20" s="161">
        <v>23</v>
      </c>
      <c r="L20" s="148" t="str">
        <f>+CHOOSE(WEEKDAY(DATE($D$1,$A$1,K20)),"日","月","火","水","木","金","土")</f>
        <v>金</v>
      </c>
      <c r="M20" s="71" t="str">
        <f>+IF(COUNTIF(設定!$B$4:$B$31,DATE($D$1,$A$1,K20))=0,"",VLOOKUP(DATE($D$1,$A$1,K20),設定!$B$4:$C$31,2,FALSE))</f>
        <v/>
      </c>
      <c r="N20" s="72"/>
      <c r="O20" s="73"/>
      <c r="P20" s="154" t="s">
        <v>10</v>
      </c>
      <c r="Q20" s="74"/>
      <c r="R20" s="75"/>
      <c r="S20" s="75"/>
      <c r="T20" s="75"/>
    </row>
    <row r="21" spans="1:20" ht="15" customHeight="1" x14ac:dyDescent="0.15">
      <c r="A21" s="153"/>
      <c r="B21" s="153"/>
      <c r="C21" s="77"/>
      <c r="D21" s="78"/>
      <c r="E21" s="79"/>
      <c r="F21" s="155"/>
      <c r="G21" s="126"/>
      <c r="H21" s="77"/>
      <c r="I21" s="77"/>
      <c r="J21" s="81"/>
      <c r="K21" s="162"/>
      <c r="L21" s="153"/>
      <c r="M21" s="77"/>
      <c r="N21" s="78"/>
      <c r="O21" s="79"/>
      <c r="P21" s="155"/>
      <c r="Q21" s="80"/>
      <c r="R21" s="77"/>
      <c r="S21" s="77"/>
      <c r="T21" s="77"/>
    </row>
    <row r="22" spans="1:20" ht="15" customHeight="1" x14ac:dyDescent="0.15">
      <c r="A22" s="148">
        <v>8</v>
      </c>
      <c r="B22" s="148" t="str">
        <f>+CHOOSE(WEEKDAY(DATE($D$1,$A$1,A22)),"日","月","火","水","木","金","土")</f>
        <v>木</v>
      </c>
      <c r="C22" s="71" t="str">
        <f>+IF(COUNTIF(設定!$B$4:$B$31,DATE($D$1,$A$1,A22))=0,"",VLOOKUP(DATE($D$1,$A$1,A22),設定!$B$4:$C$31,2,FALSE))</f>
        <v/>
      </c>
      <c r="D22" s="72"/>
      <c r="E22" s="73"/>
      <c r="F22" s="154" t="s">
        <v>10</v>
      </c>
      <c r="G22" s="125"/>
      <c r="H22" s="75"/>
      <c r="I22" s="75"/>
      <c r="J22" s="76"/>
      <c r="K22" s="161">
        <v>24</v>
      </c>
      <c r="L22" s="148" t="str">
        <f>+CHOOSE(WEEKDAY(DATE($D$1,$A$1,K22)),"日","月","火","水","木","金","土")</f>
        <v>土</v>
      </c>
      <c r="M22" s="82" t="str">
        <f>+IF(COUNTIF(設定!$B$4:$B$31,DATE($D$1,$A$1,K22))=0,"",VLOOKUP(DATE($D$1,$A$1,K22),設定!$B$4:$C$31,2,FALSE))</f>
        <v/>
      </c>
      <c r="N22" s="83"/>
      <c r="O22" s="84"/>
      <c r="P22" s="156" t="s">
        <v>24</v>
      </c>
      <c r="Q22" s="85"/>
      <c r="R22" s="86"/>
      <c r="S22" s="86"/>
      <c r="T22" s="86"/>
    </row>
    <row r="23" spans="1:20" ht="15" customHeight="1" x14ac:dyDescent="0.15">
      <c r="A23" s="153"/>
      <c r="B23" s="153"/>
      <c r="C23" s="77"/>
      <c r="D23" s="78"/>
      <c r="E23" s="79"/>
      <c r="F23" s="155"/>
      <c r="G23" s="126"/>
      <c r="H23" s="77"/>
      <c r="I23" s="77"/>
      <c r="J23" s="81"/>
      <c r="K23" s="162"/>
      <c r="L23" s="153"/>
      <c r="M23" s="87"/>
      <c r="N23" s="88"/>
      <c r="O23" s="89"/>
      <c r="P23" s="157"/>
      <c r="Q23" s="90"/>
      <c r="R23" s="87"/>
      <c r="S23" s="87"/>
      <c r="T23" s="87"/>
    </row>
    <row r="24" spans="1:20" ht="15" customHeight="1" x14ac:dyDescent="0.15">
      <c r="A24" s="148">
        <v>9</v>
      </c>
      <c r="B24" s="148" t="str">
        <f>+CHOOSE(WEEKDAY(DATE($D$1,$A$1,A24)),"日","月","火","水","木","金","土")</f>
        <v>金</v>
      </c>
      <c r="C24" s="71" t="str">
        <f>+IF(COUNTIF(設定!$B$4:$B$31,DATE($D$1,$A$1,A24))=0,"",VLOOKUP(DATE($D$1,$A$1,A24),設定!$B$4:$C$31,2,FALSE))</f>
        <v/>
      </c>
      <c r="D24" s="72"/>
      <c r="E24" s="73"/>
      <c r="F24" s="154" t="s">
        <v>10</v>
      </c>
      <c r="G24" s="74"/>
      <c r="H24" s="75"/>
      <c r="I24" s="75"/>
      <c r="J24" s="76"/>
      <c r="K24" s="161">
        <v>25</v>
      </c>
      <c r="L24" s="148" t="str">
        <f>+CHOOSE(WEEKDAY(DATE($D$1,$A$1,K24)),"日","月","火","水","木","金","土")</f>
        <v>日</v>
      </c>
      <c r="M24" s="82" t="str">
        <f>+IF(COUNTIF(設定!$B$4:$B$31,DATE($D$1,$A$1,K24))=0,"",VLOOKUP(DATE($D$1,$A$1,K24),設定!$B$4:$C$31,2,FALSE))</f>
        <v/>
      </c>
      <c r="N24" s="83"/>
      <c r="O24" s="84"/>
      <c r="P24" s="156" t="s">
        <v>10</v>
      </c>
      <c r="Q24" s="85"/>
      <c r="R24" s="86"/>
      <c r="S24" s="86"/>
      <c r="T24" s="86"/>
    </row>
    <row r="25" spans="1:20" ht="15" customHeight="1" x14ac:dyDescent="0.15">
      <c r="A25" s="153"/>
      <c r="B25" s="153"/>
      <c r="C25" s="77"/>
      <c r="D25" s="78"/>
      <c r="E25" s="79"/>
      <c r="F25" s="155"/>
      <c r="G25" s="80"/>
      <c r="H25" s="77"/>
      <c r="I25" s="77"/>
      <c r="J25" s="81"/>
      <c r="K25" s="162"/>
      <c r="L25" s="153"/>
      <c r="M25" s="87"/>
      <c r="N25" s="88"/>
      <c r="O25" s="89"/>
      <c r="P25" s="157"/>
      <c r="Q25" s="90"/>
      <c r="R25" s="87"/>
      <c r="S25" s="87"/>
      <c r="T25" s="87"/>
    </row>
    <row r="26" spans="1:20" ht="15" customHeight="1" x14ac:dyDescent="0.15">
      <c r="A26" s="148">
        <v>10</v>
      </c>
      <c r="B26" s="148" t="str">
        <f>+CHOOSE(WEEKDAY(DATE($D$1,$A$1,A26)),"日","月","火","水","木","金","土")</f>
        <v>土</v>
      </c>
      <c r="C26" s="82" t="str">
        <f>+IF(COUNTIF(設定!$B$4:$B$31,DATE($D$1,$A$1,A26))=0,"",VLOOKUP(DATE($D$1,$A$1,A26),設定!$B$4:$C$31,2,FALSE))</f>
        <v/>
      </c>
      <c r="D26" s="83"/>
      <c r="E26" s="84"/>
      <c r="F26" s="156" t="s">
        <v>24</v>
      </c>
      <c r="G26" s="85"/>
      <c r="H26" s="86"/>
      <c r="I26" s="86"/>
      <c r="J26" s="91"/>
      <c r="K26" s="161">
        <v>26</v>
      </c>
      <c r="L26" s="148" t="str">
        <f>+CHOOSE(WEEKDAY(DATE($D$1,$A$1,K26)),"日","月","火","水","木","金","土")</f>
        <v>月</v>
      </c>
      <c r="M26" s="71" t="str">
        <f>+IF(COUNTIF(設定!$B$4:$B$31,DATE($D$1,$A$1,K26))=0,"",VLOOKUP(DATE($D$1,$A$1,K26),設定!$B$4:$C$31,2,FALSE))</f>
        <v/>
      </c>
      <c r="N26" s="72"/>
      <c r="O26" s="73"/>
      <c r="P26" s="154" t="s">
        <v>10</v>
      </c>
      <c r="Q26" s="141"/>
      <c r="R26" s="75"/>
      <c r="S26" s="75"/>
      <c r="T26" s="75"/>
    </row>
    <row r="27" spans="1:20" ht="15" customHeight="1" x14ac:dyDescent="0.15">
      <c r="A27" s="153"/>
      <c r="B27" s="153"/>
      <c r="C27" s="87"/>
      <c r="D27" s="88"/>
      <c r="E27" s="89"/>
      <c r="F27" s="157"/>
      <c r="G27" s="90"/>
      <c r="H27" s="87"/>
      <c r="I27" s="87"/>
      <c r="J27" s="92"/>
      <c r="K27" s="162"/>
      <c r="L27" s="153"/>
      <c r="M27" s="77"/>
      <c r="N27" s="78"/>
      <c r="O27" s="79"/>
      <c r="P27" s="155"/>
      <c r="Q27" s="142"/>
      <c r="R27" s="77"/>
      <c r="S27" s="77"/>
      <c r="T27" s="77"/>
    </row>
    <row r="28" spans="1:20" ht="15" customHeight="1" x14ac:dyDescent="0.15">
      <c r="A28" s="148">
        <v>11</v>
      </c>
      <c r="B28" s="148" t="str">
        <f>+CHOOSE(WEEKDAY(DATE($D$1,$A$1,A28)),"日","月","火","水","木","金","土")</f>
        <v>日</v>
      </c>
      <c r="C28" s="82" t="str">
        <f>+IF(COUNTIF(設定!$B$4:$B$31,DATE($D$1,$A$1,A28))=0,"",VLOOKUP(DATE($D$1,$A$1,A28),設定!$B$4:$C$31,2,FALSE))</f>
        <v/>
      </c>
      <c r="D28" s="83"/>
      <c r="E28" s="84"/>
      <c r="F28" s="156" t="s">
        <v>10</v>
      </c>
      <c r="G28" s="85"/>
      <c r="H28" s="86"/>
      <c r="I28" s="86"/>
      <c r="J28" s="91"/>
      <c r="K28" s="161">
        <v>27</v>
      </c>
      <c r="L28" s="148" t="str">
        <f>+CHOOSE(WEEKDAY(DATE($D$1,$A$1,K28)),"日","月","火","水","木","金","土")</f>
        <v>火</v>
      </c>
      <c r="M28" s="71" t="str">
        <f>+IF(COUNTIF(設定!$B$4:$B$31,DATE($D$1,$A$1,K28))=0,"",VLOOKUP(DATE($D$1,$A$1,K28),設定!$B$4:$C$31,2,FALSE))</f>
        <v/>
      </c>
      <c r="N28" s="72"/>
      <c r="O28" s="73"/>
      <c r="P28" s="154" t="s">
        <v>10</v>
      </c>
      <c r="Q28" s="125"/>
      <c r="R28" s="75"/>
      <c r="S28" s="75"/>
      <c r="T28" s="75"/>
    </row>
    <row r="29" spans="1:20" ht="15" customHeight="1" x14ac:dyDescent="0.15">
      <c r="A29" s="153"/>
      <c r="B29" s="153"/>
      <c r="C29" s="87"/>
      <c r="D29" s="88"/>
      <c r="E29" s="89"/>
      <c r="F29" s="157"/>
      <c r="G29" s="90"/>
      <c r="H29" s="87"/>
      <c r="I29" s="87"/>
      <c r="J29" s="92"/>
      <c r="K29" s="162"/>
      <c r="L29" s="153"/>
      <c r="M29" s="77"/>
      <c r="N29" s="78"/>
      <c r="O29" s="79"/>
      <c r="P29" s="155"/>
      <c r="Q29" s="126"/>
      <c r="R29" s="77"/>
      <c r="S29" s="77"/>
      <c r="T29" s="77"/>
    </row>
    <row r="30" spans="1:20" ht="15" customHeight="1" x14ac:dyDescent="0.15">
      <c r="A30" s="148">
        <v>12</v>
      </c>
      <c r="B30" s="148" t="str">
        <f>+CHOOSE(WEEKDAY(DATE($D$1,$A$1,A30)),"日","月","火","水","木","金","土")</f>
        <v>月</v>
      </c>
      <c r="C30" s="82" t="str">
        <f>+IF(COUNTIF(設定!$B$4:$B$31,DATE($D$1,$A$1,A30))=0,"",VLOOKUP(DATE($D$1,$A$1,A30),設定!$B$4:$C$31,2,FALSE))</f>
        <v>成人の日</v>
      </c>
      <c r="D30" s="83"/>
      <c r="E30" s="84"/>
      <c r="F30" s="156" t="s">
        <v>10</v>
      </c>
      <c r="G30" s="85"/>
      <c r="H30" s="86"/>
      <c r="I30" s="86"/>
      <c r="J30" s="91"/>
      <c r="K30" s="161">
        <v>28</v>
      </c>
      <c r="L30" s="148" t="str">
        <f>+CHOOSE(WEEKDAY(DATE($D$1,$A$1,K30)),"日","月","火","水","木","金","土")</f>
        <v>水</v>
      </c>
      <c r="M30" s="71" t="str">
        <f>+IF(COUNTIF(設定!$B$4:$B$31,DATE($D$1,$A$1,K30))=0,"",VLOOKUP(DATE($D$1,$A$1,K30),設定!$B$4:$C$31,2,FALSE))</f>
        <v/>
      </c>
      <c r="N30" s="72"/>
      <c r="O30" s="73"/>
      <c r="P30" s="154" t="s">
        <v>25</v>
      </c>
      <c r="Q30" s="125"/>
      <c r="R30" s="75"/>
      <c r="S30" s="75"/>
      <c r="T30" s="75"/>
    </row>
    <row r="31" spans="1:20" ht="15" customHeight="1" x14ac:dyDescent="0.15">
      <c r="A31" s="153"/>
      <c r="B31" s="153"/>
      <c r="C31" s="87"/>
      <c r="D31" s="88"/>
      <c r="E31" s="89"/>
      <c r="F31" s="157"/>
      <c r="G31" s="90"/>
      <c r="H31" s="87"/>
      <c r="I31" s="87"/>
      <c r="J31" s="92"/>
      <c r="K31" s="162"/>
      <c r="L31" s="153"/>
      <c r="M31" s="77"/>
      <c r="N31" s="78"/>
      <c r="O31" s="79"/>
      <c r="P31" s="155"/>
      <c r="Q31" s="126"/>
      <c r="R31" s="77"/>
      <c r="S31" s="77"/>
      <c r="T31" s="77"/>
    </row>
    <row r="32" spans="1:20" ht="15" customHeight="1" x14ac:dyDescent="0.15">
      <c r="A32" s="148">
        <v>13</v>
      </c>
      <c r="B32" s="148" t="str">
        <f>+CHOOSE(WEEKDAY(DATE($D$1,$A$1,A32)),"日","月","火","水","木","金","土")</f>
        <v>火</v>
      </c>
      <c r="C32" s="71" t="str">
        <f>+IF(COUNTIF(設定!$B$4:$B$31,DATE($D$1,$A$1,A32))=0,"",VLOOKUP(DATE($D$1,$A$1,A32),設定!$B$4:$C$31,2,FALSE))</f>
        <v>授業振替日（月曜日）</v>
      </c>
      <c r="D32" s="72"/>
      <c r="E32" s="73"/>
      <c r="F32" s="154" t="s">
        <v>10</v>
      </c>
      <c r="G32" s="141"/>
      <c r="H32" s="75"/>
      <c r="I32" s="75"/>
      <c r="J32" s="76"/>
      <c r="K32" s="161">
        <v>29</v>
      </c>
      <c r="L32" s="148" t="str">
        <f>+CHOOSE(WEEKDAY(DATE($D$1,$A$1,K32)),"日","月","火","水","木","金","土")</f>
        <v>木</v>
      </c>
      <c r="M32" s="71" t="str">
        <f>+IF(COUNTIF(設定!$B$4:$B$31,DATE($D$1,$A$1,K32))=0,"",VLOOKUP(DATE($D$1,$A$1,K32),設定!$B$4:$C$31,2,FALSE))</f>
        <v/>
      </c>
      <c r="N32" s="72"/>
      <c r="O32" s="73"/>
      <c r="P32" s="154" t="s">
        <v>26</v>
      </c>
      <c r="Q32" s="74"/>
      <c r="R32" s="75"/>
      <c r="S32" s="75"/>
      <c r="T32" s="75"/>
    </row>
    <row r="33" spans="1:23" ht="15" customHeight="1" x14ac:dyDescent="0.15">
      <c r="A33" s="153"/>
      <c r="B33" s="153"/>
      <c r="C33" s="77"/>
      <c r="D33" s="78"/>
      <c r="E33" s="79"/>
      <c r="F33" s="155"/>
      <c r="G33" s="142"/>
      <c r="H33" s="77"/>
      <c r="I33" s="77"/>
      <c r="J33" s="81"/>
      <c r="K33" s="162"/>
      <c r="L33" s="153"/>
      <c r="M33" s="77"/>
      <c r="N33" s="78"/>
      <c r="O33" s="79"/>
      <c r="P33" s="155"/>
      <c r="Q33" s="80"/>
      <c r="R33" s="77"/>
      <c r="S33" s="77"/>
      <c r="T33" s="77"/>
    </row>
    <row r="34" spans="1:23" ht="15" customHeight="1" x14ac:dyDescent="0.15">
      <c r="A34" s="148">
        <v>14</v>
      </c>
      <c r="B34" s="148" t="str">
        <f>+CHOOSE(WEEKDAY(DATE($D$1,$A$1,A34)),"日","月","火","水","木","金","土")</f>
        <v>水</v>
      </c>
      <c r="C34" s="71" t="str">
        <f>+IF(COUNTIF(設定!$B$4:$B$31,DATE($D$1,$A$1,A34))=0,"",VLOOKUP(DATE($D$1,$A$1,A34),設定!$B$4:$C$31,2,FALSE))</f>
        <v/>
      </c>
      <c r="D34" s="72"/>
      <c r="E34" s="73"/>
      <c r="F34" s="154" t="s">
        <v>10</v>
      </c>
      <c r="G34" s="125"/>
      <c r="H34" s="75"/>
      <c r="I34" s="75"/>
      <c r="J34" s="76"/>
      <c r="K34" s="161">
        <v>30</v>
      </c>
      <c r="L34" s="148" t="str">
        <f>+CHOOSE(WEEKDAY(DATE($D$1,$A$1,K34)),"日","月","火","水","木","金","土")</f>
        <v>金</v>
      </c>
      <c r="M34" s="71" t="str">
        <f>+IF(COUNTIF(設定!$B$4:$B$31,DATE($D$1,$A$1,K34))=0,"",VLOOKUP(DATE($D$1,$A$1,K34),設定!$B$4:$C$31,2,FALSE))</f>
        <v/>
      </c>
      <c r="N34" s="72"/>
      <c r="O34" s="73"/>
      <c r="P34" s="154" t="s">
        <v>26</v>
      </c>
      <c r="Q34" s="74"/>
      <c r="R34" s="75"/>
      <c r="S34" s="75"/>
      <c r="T34" s="75"/>
    </row>
    <row r="35" spans="1:23" ht="15" customHeight="1" x14ac:dyDescent="0.15">
      <c r="A35" s="153"/>
      <c r="B35" s="153"/>
      <c r="C35" s="77"/>
      <c r="D35" s="78"/>
      <c r="E35" s="79"/>
      <c r="F35" s="155"/>
      <c r="G35" s="126"/>
      <c r="H35" s="77"/>
      <c r="I35" s="77"/>
      <c r="J35" s="81"/>
      <c r="K35" s="162"/>
      <c r="L35" s="153"/>
      <c r="M35" s="77"/>
      <c r="N35" s="78"/>
      <c r="O35" s="79"/>
      <c r="P35" s="155"/>
      <c r="Q35" s="80"/>
      <c r="R35" s="77"/>
      <c r="S35" s="77"/>
      <c r="T35" s="77"/>
    </row>
    <row r="36" spans="1:23" ht="15" customHeight="1" x14ac:dyDescent="0.15">
      <c r="A36" s="148">
        <v>15</v>
      </c>
      <c r="B36" s="148" t="str">
        <f>+CHOOSE(WEEKDAY(DATE($D$1,$A$1,A36)),"日","月","火","水","木","金","土")</f>
        <v>木</v>
      </c>
      <c r="C36" s="71" t="str">
        <f>+IF(COUNTIF(設定!$B$4:$B$31,DATE($D$1,$A$1,A36))=0,"",VLOOKUP(DATE($D$1,$A$1,A36),設定!$B$4:$C$31,2,FALSE))</f>
        <v/>
      </c>
      <c r="D36" s="72"/>
      <c r="E36" s="73"/>
      <c r="F36" s="154" t="s">
        <v>10</v>
      </c>
      <c r="G36" s="74"/>
      <c r="H36" s="75"/>
      <c r="I36" s="75"/>
      <c r="J36" s="76"/>
      <c r="K36" s="161">
        <v>31</v>
      </c>
      <c r="L36" s="148" t="str">
        <f>+CHOOSE(WEEKDAY(DATE($D$1,$A$1,K36)),"日","月","火","水","木","金","土")</f>
        <v>土</v>
      </c>
      <c r="M36" s="82" t="str">
        <f>+IF(COUNTIF(設定!$B$4:$B$31,DATE($D$1,$A$1,K36))=0,"",VLOOKUP(DATE($D$1,$A$1,K36),設定!$B$4:$C$31,2,FALSE))</f>
        <v/>
      </c>
      <c r="N36" s="83"/>
      <c r="O36" s="84"/>
      <c r="P36" s="156" t="s">
        <v>10</v>
      </c>
      <c r="Q36" s="85"/>
      <c r="R36" s="86"/>
      <c r="S36" s="86"/>
      <c r="T36" s="86"/>
    </row>
    <row r="37" spans="1:23" ht="15" customHeight="1" x14ac:dyDescent="0.15">
      <c r="A37" s="153"/>
      <c r="B37" s="153"/>
      <c r="C37" s="77"/>
      <c r="D37" s="78"/>
      <c r="E37" s="79"/>
      <c r="F37" s="155"/>
      <c r="G37" s="80"/>
      <c r="H37" s="77"/>
      <c r="I37" s="77"/>
      <c r="J37" s="81"/>
      <c r="K37" s="162"/>
      <c r="L37" s="153"/>
      <c r="M37" s="87"/>
      <c r="N37" s="88"/>
      <c r="O37" s="89"/>
      <c r="P37" s="157"/>
      <c r="Q37" s="90"/>
      <c r="R37" s="87"/>
      <c r="S37" s="87"/>
      <c r="T37" s="87"/>
    </row>
    <row r="38" spans="1:23" ht="15" customHeight="1" x14ac:dyDescent="0.15">
      <c r="A38" s="148">
        <v>16</v>
      </c>
      <c r="B38" s="148" t="str">
        <f>+CHOOSE(WEEKDAY(DATE($D$1,$A$1,A38)),"日","月","火","水","木","金","土")</f>
        <v>金</v>
      </c>
      <c r="C38" s="82" t="str">
        <f>+IF(COUNTIF(設定!$B$4:$B$31,DATE($D$1,$A$1,A38))=0,"",VLOOKUP(DATE($D$1,$A$1,A38),設定!$B$4:$C$31,2,FALSE))</f>
        <v>共通テスト設営のため休講</v>
      </c>
      <c r="D38" s="83"/>
      <c r="E38" s="84"/>
      <c r="F38" s="156" t="s">
        <v>10</v>
      </c>
      <c r="G38" s="85"/>
      <c r="H38" s="86"/>
      <c r="I38" s="86"/>
      <c r="J38" s="91"/>
      <c r="K38" s="164" t="s">
        <v>9</v>
      </c>
      <c r="L38" s="152"/>
      <c r="M38" s="172"/>
      <c r="N38" s="173"/>
      <c r="O38" s="173"/>
      <c r="P38" s="173"/>
      <c r="Q38" s="173"/>
      <c r="R38" s="148"/>
      <c r="S38" s="144"/>
      <c r="T38" s="145"/>
    </row>
    <row r="39" spans="1:23" ht="15" customHeight="1" x14ac:dyDescent="0.15">
      <c r="A39" s="163"/>
      <c r="B39" s="153"/>
      <c r="C39" s="87"/>
      <c r="D39" s="88"/>
      <c r="E39" s="89"/>
      <c r="F39" s="157"/>
      <c r="G39" s="90"/>
      <c r="H39" s="87"/>
      <c r="I39" s="87"/>
      <c r="J39" s="92"/>
      <c r="K39" s="165"/>
      <c r="L39" s="166"/>
      <c r="M39" s="174"/>
      <c r="N39" s="175"/>
      <c r="O39" s="176"/>
      <c r="P39" s="176"/>
      <c r="Q39" s="176"/>
      <c r="R39" s="149"/>
      <c r="S39" s="146"/>
      <c r="T39" s="147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24" t="s">
        <v>69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43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31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1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B8:B9"/>
    <mergeCell ref="B10:B11"/>
    <mergeCell ref="B12:B13"/>
    <mergeCell ref="B14:B15"/>
    <mergeCell ref="B32:B33"/>
    <mergeCell ref="L16:L17"/>
    <mergeCell ref="L18:L19"/>
    <mergeCell ref="L20:L21"/>
    <mergeCell ref="L22:L23"/>
    <mergeCell ref="L24:L25"/>
    <mergeCell ref="L26:L27"/>
    <mergeCell ref="K22:K23"/>
    <mergeCell ref="L8:L9"/>
    <mergeCell ref="L10:L11"/>
    <mergeCell ref="L12:L13"/>
    <mergeCell ref="L14:L15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P20:P21"/>
    <mergeCell ref="P8:P9"/>
    <mergeCell ref="P10:P11"/>
    <mergeCell ref="P12:P13"/>
    <mergeCell ref="P14:P15"/>
    <mergeCell ref="B49:C49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30:K31"/>
    <mergeCell ref="K28:K29"/>
    <mergeCell ref="K26:K27"/>
    <mergeCell ref="K24:K25"/>
    <mergeCell ref="F32:F33"/>
    <mergeCell ref="F34:F35"/>
    <mergeCell ref="F36:F37"/>
    <mergeCell ref="F38:F39"/>
    <mergeCell ref="B34:B35"/>
    <mergeCell ref="B36:B37"/>
    <mergeCell ref="B38:B39"/>
    <mergeCell ref="B24:B25"/>
    <mergeCell ref="B26:B27"/>
    <mergeCell ref="B28:B29"/>
    <mergeCell ref="A6:A7"/>
    <mergeCell ref="K6:K7"/>
    <mergeCell ref="R38:R39"/>
    <mergeCell ref="K20:K21"/>
    <mergeCell ref="K8:K9"/>
    <mergeCell ref="K10:K11"/>
    <mergeCell ref="A38:A39"/>
    <mergeCell ref="K38:L39"/>
    <mergeCell ref="K36:K37"/>
    <mergeCell ref="K34:K35"/>
    <mergeCell ref="A32:A33"/>
    <mergeCell ref="A34:A35"/>
    <mergeCell ref="A36:A37"/>
    <mergeCell ref="A14:A15"/>
    <mergeCell ref="A26:A27"/>
    <mergeCell ref="A28:A29"/>
    <mergeCell ref="A24:A25"/>
    <mergeCell ref="A16:A17"/>
    <mergeCell ref="A18:A19"/>
    <mergeCell ref="A22:A23"/>
    <mergeCell ref="A8:A9"/>
    <mergeCell ref="A10:A11"/>
    <mergeCell ref="O6:R6"/>
    <mergeCell ref="K32:K33"/>
    <mergeCell ref="A30:A31"/>
    <mergeCell ref="A12:A13"/>
    <mergeCell ref="F10:F11"/>
    <mergeCell ref="F12:F13"/>
    <mergeCell ref="F14:F15"/>
    <mergeCell ref="F16:F17"/>
    <mergeCell ref="A20:A21"/>
    <mergeCell ref="B16:B17"/>
    <mergeCell ref="B18:B19"/>
    <mergeCell ref="B20:B21"/>
    <mergeCell ref="F28:F29"/>
    <mergeCell ref="F30:F31"/>
    <mergeCell ref="F18:F19"/>
    <mergeCell ref="F20:F21"/>
    <mergeCell ref="F22:F23"/>
    <mergeCell ref="F24:F25"/>
    <mergeCell ref="F26:F27"/>
    <mergeCell ref="B30:B31"/>
    <mergeCell ref="B22:B23"/>
    <mergeCell ref="L49:M49"/>
    <mergeCell ref="M38:Q39"/>
    <mergeCell ref="P34:P35"/>
    <mergeCell ref="P36:P37"/>
    <mergeCell ref="P16:P17"/>
    <mergeCell ref="P18:P19"/>
    <mergeCell ref="L32:L33"/>
    <mergeCell ref="L34:L35"/>
    <mergeCell ref="L36:L37"/>
    <mergeCell ref="L28:L29"/>
    <mergeCell ref="L30:L31"/>
  </mergeCells>
  <phoneticPr fontId="2"/>
  <conditionalFormatting sqref="K32:K33 N32:T33">
    <cfRule type="expression" dxfId="8" priority="1" stopIfTrue="1">
      <formula>$K$32=""</formula>
    </cfRule>
  </conditionalFormatting>
  <conditionalFormatting sqref="K34:K35 N34:T35">
    <cfRule type="expression" dxfId="7" priority="2" stopIfTrue="1">
      <formula>$K$34=""</formula>
    </cfRule>
  </conditionalFormatting>
  <conditionalFormatting sqref="K36:K37 N36:T37">
    <cfRule type="expression" dxfId="6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70" zoomScaleNormal="70" workbookViewId="0">
      <selection activeCell="N16" sqref="N16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2</v>
      </c>
      <c r="B1" s="48" t="s">
        <v>45</v>
      </c>
      <c r="D1" s="50">
        <f>+設定!B2+1</f>
        <v>2026</v>
      </c>
      <c r="E1" s="49" t="s">
        <v>46</v>
      </c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+"令和"&amp;設定!$B$2-2017&amp;"年"&amp;A1&amp;"月分"</f>
        <v>令和8年2月分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/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/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+CHOOSE(WEEKDAY(DATE($D$1,$A$1,A8)),"日","月","火","水","木","金","土")</f>
        <v>日</v>
      </c>
      <c r="C8" s="82" t="str">
        <f>+IF(COUNTIF(設定!$B$4:$B$31,DATE($D$1,$A$1,A8))=0,"",VLOOKUP(DATE($D$1,$A$1,A8),設定!$B$4:$C$31,2,FALSE))</f>
        <v/>
      </c>
      <c r="D8" s="83"/>
      <c r="E8" s="118"/>
      <c r="F8" s="156" t="s">
        <v>10</v>
      </c>
      <c r="G8" s="85"/>
      <c r="H8" s="86"/>
      <c r="I8" s="86"/>
      <c r="J8" s="91"/>
      <c r="K8" s="161">
        <v>17</v>
      </c>
      <c r="L8" s="148" t="str">
        <f>+CHOOSE(WEEKDAY(DATE($D$1,$A$1,K8)),"日","月","火","水","木","金","土")</f>
        <v>火</v>
      </c>
      <c r="M8" s="71" t="str">
        <f>+IF(COUNTIF(設定!$B$4:$B$31,DATE($D$1,$A$1,K8))=0,"",VLOOKUP(DATE($D$1,$A$1,K8),設定!$B$4:$C$31,2,FALSE))</f>
        <v/>
      </c>
      <c r="N8" s="72"/>
      <c r="O8" s="73"/>
      <c r="P8" s="154" t="s">
        <v>10</v>
      </c>
      <c r="Q8" s="125"/>
      <c r="R8" s="75"/>
      <c r="S8" s="75"/>
      <c r="T8" s="75"/>
    </row>
    <row r="9" spans="1:20" ht="15" customHeight="1" x14ac:dyDescent="0.15">
      <c r="A9" s="153"/>
      <c r="B9" s="153"/>
      <c r="C9" s="87"/>
      <c r="D9" s="88"/>
      <c r="E9" s="119"/>
      <c r="F9" s="157"/>
      <c r="G9" s="90"/>
      <c r="H9" s="87"/>
      <c r="I9" s="87"/>
      <c r="J9" s="92"/>
      <c r="K9" s="162"/>
      <c r="L9" s="153"/>
      <c r="M9" s="77"/>
      <c r="N9" s="78"/>
      <c r="O9" s="79"/>
      <c r="P9" s="155"/>
      <c r="Q9" s="126"/>
      <c r="R9" s="77"/>
      <c r="S9" s="77"/>
      <c r="T9" s="77"/>
    </row>
    <row r="10" spans="1:20" ht="15" customHeight="1" x14ac:dyDescent="0.15">
      <c r="A10" s="148">
        <v>2</v>
      </c>
      <c r="B10" s="148" t="str">
        <f>+CHOOSE(WEEKDAY(DATE($D$1,$A$1,A10)),"日","月","火","水","木","金","土")</f>
        <v>月</v>
      </c>
      <c r="C10" s="71" t="str">
        <f>+IF(COUNTIF(設定!$B$4:$B$31,DATE($D$1,$A$1,A10))=0,"",VLOOKUP(DATE($D$1,$A$1,A10),設定!$B$4:$C$31,2,FALSE))</f>
        <v/>
      </c>
      <c r="D10" s="72"/>
      <c r="E10" s="73"/>
      <c r="F10" s="154" t="s">
        <v>10</v>
      </c>
      <c r="G10" s="141"/>
      <c r="H10" s="75"/>
      <c r="I10" s="75"/>
      <c r="J10" s="76"/>
      <c r="K10" s="161">
        <v>18</v>
      </c>
      <c r="L10" s="148" t="str">
        <f>+CHOOSE(WEEKDAY(DATE($D$1,$A$1,K10)),"日","月","火","水","木","金","土")</f>
        <v>水</v>
      </c>
      <c r="M10" s="129" t="str">
        <f>+IF(COUNTIF(設定!$B$4:$B$31,DATE($D$1,$A$1,K10))=0,"",VLOOKUP(DATE($D$1,$A$1,K10),設定!$B$4:$C$31,2,FALSE))</f>
        <v/>
      </c>
      <c r="N10" s="130"/>
      <c r="O10" s="131"/>
      <c r="P10" s="196" t="s">
        <v>10</v>
      </c>
      <c r="Q10" s="132"/>
      <c r="R10" s="133"/>
      <c r="S10" s="133"/>
      <c r="T10" s="133"/>
    </row>
    <row r="11" spans="1:20" ht="15" customHeight="1" x14ac:dyDescent="0.15">
      <c r="A11" s="153"/>
      <c r="B11" s="153"/>
      <c r="C11" s="77"/>
      <c r="D11" s="78"/>
      <c r="E11" s="79"/>
      <c r="F11" s="155"/>
      <c r="G11" s="142"/>
      <c r="H11" s="77"/>
      <c r="I11" s="77"/>
      <c r="J11" s="81"/>
      <c r="K11" s="162"/>
      <c r="L11" s="153"/>
      <c r="M11" s="135"/>
      <c r="N11" s="136"/>
      <c r="O11" s="137"/>
      <c r="P11" s="197"/>
      <c r="Q11" s="138"/>
      <c r="R11" s="135"/>
      <c r="S11" s="135"/>
      <c r="T11" s="135"/>
    </row>
    <row r="12" spans="1:20" ht="15" customHeight="1" x14ac:dyDescent="0.15">
      <c r="A12" s="148">
        <v>3</v>
      </c>
      <c r="B12" s="148" t="str">
        <f>+CHOOSE(WEEKDAY(DATE($D$1,$A$1,A12)),"日","月","火","水","木","金","土")</f>
        <v>火</v>
      </c>
      <c r="C12" s="71" t="str">
        <f>+IF(COUNTIF(設定!$B$4:$B$31,DATE($D$1,$A$1,A12))=0,"",VLOOKUP(DATE($D$1,$A$1,A12),設定!$B$4:$C$31,2,FALSE))</f>
        <v/>
      </c>
      <c r="D12" s="72"/>
      <c r="E12" s="73"/>
      <c r="F12" s="154" t="s">
        <v>10</v>
      </c>
      <c r="G12" s="125"/>
      <c r="H12" s="75"/>
      <c r="I12" s="75"/>
      <c r="J12" s="76"/>
      <c r="K12" s="161">
        <v>19</v>
      </c>
      <c r="L12" s="148" t="str">
        <f>+CHOOSE(WEEKDAY(DATE($D$1,$A$1,K12)),"日","月","火","水","木","金","土")</f>
        <v>木</v>
      </c>
      <c r="M12" s="71" t="str">
        <f>+IF(COUNTIF(設定!$B$4:$B$31,DATE($D$1,$A$1,K12))=0,"",VLOOKUP(DATE($D$1,$A$1,K12),設定!$B$4:$C$31,2,FALSE))</f>
        <v/>
      </c>
      <c r="N12" s="72"/>
      <c r="O12" s="73"/>
      <c r="P12" s="154" t="s">
        <v>10</v>
      </c>
      <c r="Q12" s="74"/>
      <c r="R12" s="75"/>
      <c r="S12" s="75"/>
      <c r="T12" s="75"/>
    </row>
    <row r="13" spans="1:20" ht="15" customHeight="1" x14ac:dyDescent="0.15">
      <c r="A13" s="153"/>
      <c r="B13" s="153"/>
      <c r="C13" s="77"/>
      <c r="D13" s="78"/>
      <c r="E13" s="79"/>
      <c r="F13" s="155"/>
      <c r="G13" s="126"/>
      <c r="H13" s="77"/>
      <c r="I13" s="77"/>
      <c r="J13" s="81"/>
      <c r="K13" s="162"/>
      <c r="L13" s="153"/>
      <c r="M13" s="77"/>
      <c r="N13" s="78"/>
      <c r="O13" s="79"/>
      <c r="P13" s="155"/>
      <c r="Q13" s="80"/>
      <c r="R13" s="77"/>
      <c r="S13" s="77"/>
      <c r="T13" s="77"/>
    </row>
    <row r="14" spans="1:20" ht="15" customHeight="1" x14ac:dyDescent="0.15">
      <c r="A14" s="148">
        <v>4</v>
      </c>
      <c r="B14" s="148" t="str">
        <f>+CHOOSE(WEEKDAY(DATE($D$1,$A$1,A14)),"日","月","火","水","木","金","土")</f>
        <v>水</v>
      </c>
      <c r="C14" s="129" t="str">
        <f>+IF(COUNTIF(設定!$B$4:$B$31,DATE($D$1,$A$1,A14))=0,"",VLOOKUP(DATE($D$1,$A$1,A14),設定!$B$4:$C$31,2,FALSE))</f>
        <v/>
      </c>
      <c r="D14" s="130"/>
      <c r="E14" s="131"/>
      <c r="F14" s="196" t="s">
        <v>10</v>
      </c>
      <c r="G14" s="132"/>
      <c r="H14" s="133"/>
      <c r="I14" s="133"/>
      <c r="J14" s="134"/>
      <c r="K14" s="161">
        <v>20</v>
      </c>
      <c r="L14" s="148" t="str">
        <f>+CHOOSE(WEEKDAY(DATE($D$1,$A$1,K14)),"日","月","火","水","木","金","土")</f>
        <v>金</v>
      </c>
      <c r="M14" s="71" t="str">
        <f>+IF(COUNTIF(設定!$B$4:$B$31,DATE($D$1,$A$1,K14))=0,"",VLOOKUP(DATE($D$1,$A$1,K14),設定!$B$4:$C$31,2,FALSE))</f>
        <v/>
      </c>
      <c r="N14" s="72"/>
      <c r="O14" s="73"/>
      <c r="P14" s="154" t="s">
        <v>10</v>
      </c>
      <c r="Q14" s="74"/>
      <c r="R14" s="75"/>
      <c r="S14" s="75"/>
      <c r="T14" s="75"/>
    </row>
    <row r="15" spans="1:20" ht="15" customHeight="1" x14ac:dyDescent="0.15">
      <c r="A15" s="153"/>
      <c r="B15" s="153"/>
      <c r="C15" s="135"/>
      <c r="D15" s="136"/>
      <c r="E15" s="137"/>
      <c r="F15" s="197"/>
      <c r="G15" s="138"/>
      <c r="H15" s="135"/>
      <c r="I15" s="135"/>
      <c r="J15" s="139"/>
      <c r="K15" s="162"/>
      <c r="L15" s="153"/>
      <c r="M15" s="77"/>
      <c r="N15" s="78"/>
      <c r="O15" s="79"/>
      <c r="P15" s="155"/>
      <c r="Q15" s="80"/>
      <c r="R15" s="77"/>
      <c r="S15" s="77"/>
      <c r="T15" s="77"/>
    </row>
    <row r="16" spans="1:20" ht="15" customHeight="1" x14ac:dyDescent="0.15">
      <c r="A16" s="148">
        <v>5</v>
      </c>
      <c r="B16" s="148" t="str">
        <f>+CHOOSE(WEEKDAY(DATE($D$1,$A$1,A16)),"日","月","火","水","木","金","土")</f>
        <v>木</v>
      </c>
      <c r="C16" s="71" t="str">
        <f>+IF(COUNTIF(設定!$B$4:$B$31,DATE($D$1,$A$1,A16))=0,"",VLOOKUP(DATE($D$1,$A$1,A16),設定!$B$4:$C$31,2,FALSE))</f>
        <v/>
      </c>
      <c r="D16" s="72"/>
      <c r="E16" s="73"/>
      <c r="F16" s="154" t="s">
        <v>10</v>
      </c>
      <c r="G16" s="74"/>
      <c r="H16" s="75"/>
      <c r="I16" s="75"/>
      <c r="J16" s="76"/>
      <c r="K16" s="161">
        <v>21</v>
      </c>
      <c r="L16" s="148" t="str">
        <f>+CHOOSE(WEEKDAY(DATE($D$1,$A$1,K16)),"日","月","火","水","木","金","土")</f>
        <v>土</v>
      </c>
      <c r="M16" s="82" t="str">
        <f>+IF(COUNTIF(設定!$B$4:$B$31,DATE($D$1,$A$1,K16))=0,"",VLOOKUP(DATE($D$1,$A$1,K16),設定!$B$4:$C$31,2,FALSE))</f>
        <v/>
      </c>
      <c r="N16" s="83"/>
      <c r="O16" s="84"/>
      <c r="P16" s="156" t="s">
        <v>10</v>
      </c>
      <c r="Q16" s="85"/>
      <c r="R16" s="86"/>
      <c r="S16" s="86"/>
      <c r="T16" s="86"/>
    </row>
    <row r="17" spans="1:20" ht="15" customHeight="1" x14ac:dyDescent="0.15">
      <c r="A17" s="153"/>
      <c r="B17" s="153"/>
      <c r="C17" s="77"/>
      <c r="D17" s="78"/>
      <c r="E17" s="79"/>
      <c r="F17" s="155"/>
      <c r="G17" s="80"/>
      <c r="H17" s="77"/>
      <c r="I17" s="77"/>
      <c r="J17" s="81"/>
      <c r="K17" s="162"/>
      <c r="L17" s="153"/>
      <c r="M17" s="87"/>
      <c r="N17" s="88"/>
      <c r="O17" s="89"/>
      <c r="P17" s="157"/>
      <c r="Q17" s="90"/>
      <c r="R17" s="87"/>
      <c r="S17" s="87"/>
      <c r="T17" s="87"/>
    </row>
    <row r="18" spans="1:20" ht="15" customHeight="1" x14ac:dyDescent="0.15">
      <c r="A18" s="148">
        <v>6</v>
      </c>
      <c r="B18" s="148" t="str">
        <f>+CHOOSE(WEEKDAY(DATE($D$1,$A$1,A18)),"日","月","火","水","木","金","土")</f>
        <v>金</v>
      </c>
      <c r="C18" s="71" t="str">
        <f>+IF(COUNTIF(設定!$B$4:$B$31,DATE($D$1,$A$1,A18))=0,"",VLOOKUP(DATE($D$1,$A$1,A18),設定!$B$4:$C$31,2,FALSE))</f>
        <v/>
      </c>
      <c r="D18" s="72"/>
      <c r="E18" s="73"/>
      <c r="F18" s="154" t="s">
        <v>10</v>
      </c>
      <c r="G18" s="74"/>
      <c r="H18" s="75"/>
      <c r="I18" s="75"/>
      <c r="J18" s="76"/>
      <c r="K18" s="161">
        <v>22</v>
      </c>
      <c r="L18" s="148" t="str">
        <f>+CHOOSE(WEEKDAY(DATE($D$1,$A$1,K18)),"日","月","火","水","木","金","土")</f>
        <v>日</v>
      </c>
      <c r="M18" s="82" t="str">
        <f>+IF(COUNTIF(設定!$B$4:$B$31,DATE($D$1,$A$1,K18))=0,"",VLOOKUP(DATE($D$1,$A$1,K18),設定!$B$4:$C$31,2,FALSE))</f>
        <v/>
      </c>
      <c r="N18" s="83"/>
      <c r="O18" s="84"/>
      <c r="P18" s="156" t="s">
        <v>10</v>
      </c>
      <c r="Q18" s="85"/>
      <c r="R18" s="86"/>
      <c r="S18" s="86"/>
      <c r="T18" s="86"/>
    </row>
    <row r="19" spans="1:20" ht="15" customHeight="1" x14ac:dyDescent="0.15">
      <c r="A19" s="153"/>
      <c r="B19" s="153"/>
      <c r="C19" s="77"/>
      <c r="D19" s="78"/>
      <c r="E19" s="79"/>
      <c r="F19" s="155"/>
      <c r="G19" s="80"/>
      <c r="H19" s="77"/>
      <c r="I19" s="77"/>
      <c r="J19" s="81"/>
      <c r="K19" s="162"/>
      <c r="L19" s="153"/>
      <c r="M19" s="87"/>
      <c r="N19" s="88"/>
      <c r="O19" s="89"/>
      <c r="P19" s="157"/>
      <c r="Q19" s="90"/>
      <c r="R19" s="87"/>
      <c r="S19" s="87"/>
      <c r="T19" s="87"/>
    </row>
    <row r="20" spans="1:20" ht="15" customHeight="1" x14ac:dyDescent="0.15">
      <c r="A20" s="148">
        <v>7</v>
      </c>
      <c r="B20" s="148" t="str">
        <f>+CHOOSE(WEEKDAY(DATE($D$1,$A$1,A20)),"日","月","火","水","木","金","土")</f>
        <v>土</v>
      </c>
      <c r="C20" s="82" t="str">
        <f>+IF(COUNTIF(設定!$B$4:$B$31,DATE($D$1,$A$1,A20))=0,"",VLOOKUP(DATE($D$1,$A$1,A20),設定!$B$4:$C$31,2,FALSE))</f>
        <v/>
      </c>
      <c r="D20" s="83"/>
      <c r="E20" s="84"/>
      <c r="F20" s="156" t="s">
        <v>10</v>
      </c>
      <c r="G20" s="85"/>
      <c r="H20" s="86"/>
      <c r="I20" s="86"/>
      <c r="J20" s="91"/>
      <c r="K20" s="161">
        <v>23</v>
      </c>
      <c r="L20" s="148" t="str">
        <f>+CHOOSE(WEEKDAY(DATE($D$1,$A$1,K20)),"日","月","火","水","木","金","土")</f>
        <v>月</v>
      </c>
      <c r="M20" s="140" t="str">
        <f>+IF(COUNTIF(設定!$B$4:$B$31,DATE($D$1,$A$1,K20))=0,"",VLOOKUP(DATE($D$1,$A$1,K20),設定!$B$4:$C$31,2,FALSE))</f>
        <v>天皇誕生日</v>
      </c>
      <c r="N20" s="106"/>
      <c r="O20" s="107"/>
      <c r="P20" s="202" t="s">
        <v>10</v>
      </c>
      <c r="Q20" s="108"/>
      <c r="R20" s="109"/>
      <c r="S20" s="109"/>
      <c r="T20" s="109"/>
    </row>
    <row r="21" spans="1:20" ht="15" customHeight="1" x14ac:dyDescent="0.15">
      <c r="A21" s="153"/>
      <c r="B21" s="153"/>
      <c r="C21" s="87"/>
      <c r="D21" s="88"/>
      <c r="E21" s="89"/>
      <c r="F21" s="157"/>
      <c r="G21" s="90"/>
      <c r="H21" s="87"/>
      <c r="I21" s="87"/>
      <c r="J21" s="92"/>
      <c r="K21" s="162"/>
      <c r="L21" s="153"/>
      <c r="M21" s="110"/>
      <c r="N21" s="111"/>
      <c r="O21" s="112"/>
      <c r="P21" s="203"/>
      <c r="Q21" s="113"/>
      <c r="R21" s="110"/>
      <c r="S21" s="110"/>
      <c r="T21" s="110"/>
    </row>
    <row r="22" spans="1:20" ht="15" customHeight="1" x14ac:dyDescent="0.15">
      <c r="A22" s="148">
        <v>8</v>
      </c>
      <c r="B22" s="148" t="str">
        <f>+CHOOSE(WEEKDAY(DATE($D$1,$A$1,A22)),"日","月","火","水","木","金","土")</f>
        <v>日</v>
      </c>
      <c r="C22" s="82" t="str">
        <f>+IF(COUNTIF(設定!$B$4:$B$31,DATE($D$1,$A$1,A22))=0,"",VLOOKUP(DATE($D$1,$A$1,A22),設定!$B$4:$C$31,2,FALSE))</f>
        <v/>
      </c>
      <c r="D22" s="83"/>
      <c r="E22" s="84"/>
      <c r="F22" s="156" t="s">
        <v>10</v>
      </c>
      <c r="G22" s="85"/>
      <c r="H22" s="86"/>
      <c r="I22" s="86"/>
      <c r="J22" s="91"/>
      <c r="K22" s="161">
        <v>24</v>
      </c>
      <c r="L22" s="148" t="str">
        <f>+CHOOSE(WEEKDAY(DATE($D$1,$A$1,K22)),"日","月","火","水","木","金","土")</f>
        <v>火</v>
      </c>
      <c r="M22" s="143" t="str">
        <f>+IF(COUNTIF(設定!$B$4:$B$31,DATE($D$1,$A$1,K22))=0,"",VLOOKUP(DATE($D$1,$A$1,K22),設定!$B$4:$C$31,2,FALSE))</f>
        <v/>
      </c>
      <c r="N22" s="72"/>
      <c r="O22" s="73"/>
      <c r="P22" s="154" t="s">
        <v>10</v>
      </c>
      <c r="Q22" s="141"/>
      <c r="R22" s="75"/>
      <c r="S22" s="75"/>
      <c r="T22" s="75"/>
    </row>
    <row r="23" spans="1:20" ht="15" customHeight="1" x14ac:dyDescent="0.15">
      <c r="A23" s="153"/>
      <c r="B23" s="153"/>
      <c r="C23" s="87"/>
      <c r="D23" s="88"/>
      <c r="E23" s="89"/>
      <c r="F23" s="157"/>
      <c r="G23" s="90"/>
      <c r="H23" s="87"/>
      <c r="I23" s="87"/>
      <c r="J23" s="92"/>
      <c r="K23" s="162"/>
      <c r="L23" s="153"/>
      <c r="M23" s="77"/>
      <c r="N23" s="78"/>
      <c r="O23" s="79"/>
      <c r="P23" s="155"/>
      <c r="Q23" s="142"/>
      <c r="R23" s="77"/>
      <c r="S23" s="77"/>
      <c r="T23" s="77"/>
    </row>
    <row r="24" spans="1:20" ht="15" customHeight="1" x14ac:dyDescent="0.15">
      <c r="A24" s="148">
        <v>9</v>
      </c>
      <c r="B24" s="148" t="str">
        <f>+CHOOSE(WEEKDAY(DATE($D$1,$A$1,A24)),"日","月","火","水","木","金","土")</f>
        <v>月</v>
      </c>
      <c r="C24" s="71" t="str">
        <f>+IF(COUNTIF(設定!$B$4:$B$31,DATE($D$1,$A$1,A24))=0,"",VLOOKUP(DATE($D$1,$A$1,A24),設定!$B$4:$C$31,2,FALSE))</f>
        <v/>
      </c>
      <c r="D24" s="72"/>
      <c r="E24" s="73"/>
      <c r="F24" s="154" t="s">
        <v>10</v>
      </c>
      <c r="G24" s="141"/>
      <c r="H24" s="75"/>
      <c r="I24" s="75"/>
      <c r="J24" s="76"/>
      <c r="K24" s="161">
        <v>25</v>
      </c>
      <c r="L24" s="148" t="str">
        <f>+CHOOSE(WEEKDAY(DATE($D$1,$A$1,K24)),"日","月","火","水","木","金","土")</f>
        <v>水</v>
      </c>
      <c r="M24" s="129" t="str">
        <f>+IF(COUNTIF(設定!$B$4:$B$31,DATE($D$1,$A$1,K24))=0,"",VLOOKUP(DATE($D$1,$A$1,K24),設定!$B$4:$C$31,2,FALSE))</f>
        <v/>
      </c>
      <c r="N24" s="130"/>
      <c r="O24" s="131"/>
      <c r="P24" s="196" t="s">
        <v>10</v>
      </c>
      <c r="Q24" s="132"/>
      <c r="R24" s="133"/>
      <c r="S24" s="133"/>
      <c r="T24" s="133"/>
    </row>
    <row r="25" spans="1:20" ht="15" customHeight="1" x14ac:dyDescent="0.15">
      <c r="A25" s="153"/>
      <c r="B25" s="153"/>
      <c r="C25" s="77"/>
      <c r="D25" s="78"/>
      <c r="E25" s="79"/>
      <c r="F25" s="155"/>
      <c r="G25" s="142"/>
      <c r="H25" s="77"/>
      <c r="I25" s="77"/>
      <c r="J25" s="81"/>
      <c r="K25" s="162"/>
      <c r="L25" s="153"/>
      <c r="M25" s="135"/>
      <c r="N25" s="136"/>
      <c r="O25" s="137"/>
      <c r="P25" s="197"/>
      <c r="Q25" s="138"/>
      <c r="R25" s="135"/>
      <c r="S25" s="135"/>
      <c r="T25" s="135"/>
    </row>
    <row r="26" spans="1:20" ht="15" customHeight="1" x14ac:dyDescent="0.15">
      <c r="A26" s="148">
        <v>10</v>
      </c>
      <c r="B26" s="148" t="str">
        <f>+CHOOSE(WEEKDAY(DATE($D$1,$A$1,A26)),"日","月","火","水","木","金","土")</f>
        <v>火</v>
      </c>
      <c r="C26" s="71" t="str">
        <f>+IF(COUNTIF(設定!$B$4:$B$31,DATE($D$1,$A$1,A26))=0,"",VLOOKUP(DATE($D$1,$A$1,A26),設定!$B$4:$C$31,2,FALSE))</f>
        <v/>
      </c>
      <c r="D26" s="72"/>
      <c r="E26" s="73"/>
      <c r="F26" s="154" t="s">
        <v>10</v>
      </c>
      <c r="G26" s="125"/>
      <c r="H26" s="75"/>
      <c r="I26" s="75"/>
      <c r="J26" s="76"/>
      <c r="K26" s="161">
        <v>26</v>
      </c>
      <c r="L26" s="148" t="str">
        <f>+CHOOSE(WEEKDAY(DATE($D$1,$A$1,K26)),"日","月","火","水","木","金","土")</f>
        <v>木</v>
      </c>
      <c r="M26" s="71" t="str">
        <f>+IF(COUNTIF(設定!$B$4:$B$31,DATE($D$1,$A$1,K26))=0,"",VLOOKUP(DATE($D$1,$A$1,K26),設定!$B$4:$C$31,2,FALSE))</f>
        <v/>
      </c>
      <c r="N26" s="72"/>
      <c r="O26" s="73"/>
      <c r="P26" s="154" t="s">
        <v>10</v>
      </c>
      <c r="Q26" s="74"/>
      <c r="R26" s="75"/>
      <c r="S26" s="75"/>
      <c r="T26" s="75"/>
    </row>
    <row r="27" spans="1:20" ht="15" customHeight="1" x14ac:dyDescent="0.15">
      <c r="A27" s="153"/>
      <c r="B27" s="153"/>
      <c r="C27" s="77"/>
      <c r="D27" s="78"/>
      <c r="E27" s="79"/>
      <c r="F27" s="155"/>
      <c r="G27" s="126"/>
      <c r="H27" s="77"/>
      <c r="I27" s="77"/>
      <c r="J27" s="81"/>
      <c r="K27" s="162"/>
      <c r="L27" s="153"/>
      <c r="M27" s="77"/>
      <c r="N27" s="78"/>
      <c r="O27" s="79"/>
      <c r="P27" s="155"/>
      <c r="Q27" s="80"/>
      <c r="R27" s="77"/>
      <c r="S27" s="77"/>
      <c r="T27" s="77"/>
    </row>
    <row r="28" spans="1:20" ht="15" customHeight="1" x14ac:dyDescent="0.15">
      <c r="A28" s="148">
        <v>11</v>
      </c>
      <c r="B28" s="148" t="str">
        <f>+CHOOSE(WEEKDAY(DATE($D$1,$A$1,A28)),"日","月","火","水","木","金","土")</f>
        <v>水</v>
      </c>
      <c r="C28" s="93" t="str">
        <f>+IF(COUNTIF(設定!$B$4:$B$31,DATE($D$1,$A$1,A28))=0,"",VLOOKUP(DATE($D$1,$A$1,A28),設定!$B$4:$C$31,2,FALSE))</f>
        <v>建国記念日</v>
      </c>
      <c r="D28" s="94"/>
      <c r="E28" s="95"/>
      <c r="F28" s="200" t="s">
        <v>10</v>
      </c>
      <c r="G28" s="96"/>
      <c r="H28" s="97"/>
      <c r="I28" s="97"/>
      <c r="J28" s="103"/>
      <c r="K28" s="161">
        <v>27</v>
      </c>
      <c r="L28" s="148" t="str">
        <f>+CHOOSE(WEEKDAY(DATE($D$1,$A$1,K28)),"日","月","火","水","木","金","土")</f>
        <v>金</v>
      </c>
      <c r="M28" s="71" t="str">
        <f>+IF(COUNTIF(設定!$B$4:$B$31,DATE($D$1,$A$1,K28))=0,"",VLOOKUP(DATE($D$1,$A$1,K28),設定!$B$4:$C$31,2,FALSE))</f>
        <v/>
      </c>
      <c r="N28" s="72"/>
      <c r="O28" s="73"/>
      <c r="P28" s="154" t="s">
        <v>10</v>
      </c>
      <c r="Q28" s="74"/>
      <c r="R28" s="75"/>
      <c r="S28" s="75"/>
      <c r="T28" s="75"/>
    </row>
    <row r="29" spans="1:20" ht="15" customHeight="1" x14ac:dyDescent="0.15">
      <c r="A29" s="153"/>
      <c r="B29" s="153"/>
      <c r="C29" s="98"/>
      <c r="D29" s="99"/>
      <c r="E29" s="100"/>
      <c r="F29" s="201"/>
      <c r="G29" s="101"/>
      <c r="H29" s="98"/>
      <c r="I29" s="98"/>
      <c r="J29" s="105"/>
      <c r="K29" s="162"/>
      <c r="L29" s="153"/>
      <c r="M29" s="77"/>
      <c r="N29" s="78"/>
      <c r="O29" s="79"/>
      <c r="P29" s="155"/>
      <c r="Q29" s="80"/>
      <c r="R29" s="77"/>
      <c r="S29" s="77"/>
      <c r="T29" s="77"/>
    </row>
    <row r="30" spans="1:20" ht="15" customHeight="1" x14ac:dyDescent="0.15">
      <c r="A30" s="148">
        <v>12</v>
      </c>
      <c r="B30" s="148" t="str">
        <f>+CHOOSE(WEEKDAY(DATE($D$1,$A$1,A30)),"日","月","火","水","木","金","土")</f>
        <v>木</v>
      </c>
      <c r="C30" s="71" t="str">
        <f>+IF(COUNTIF(設定!$B$4:$B$31,DATE($D$1,$A$1,A30))=0,"",VLOOKUP(DATE($D$1,$A$1,A30),設定!$B$4:$C$31,2,FALSE))</f>
        <v/>
      </c>
      <c r="D30" s="72"/>
      <c r="E30" s="73"/>
      <c r="F30" s="154" t="s">
        <v>10</v>
      </c>
      <c r="G30" s="125"/>
      <c r="H30" s="75"/>
      <c r="I30" s="75"/>
      <c r="J30" s="76"/>
      <c r="K30" s="161">
        <v>28</v>
      </c>
      <c r="L30" s="148" t="str">
        <f>+CHOOSE(WEEKDAY(DATE($D$1,$A$1,K30)),"日","月","火","水","木","金","土")</f>
        <v>土</v>
      </c>
      <c r="M30" s="82" t="str">
        <f>+IF(COUNTIF(設定!$B$4:$B$31,DATE($D$1,$A$1,K30))=0,"",VLOOKUP(DATE($D$1,$A$1,K30),設定!$B$4:$C$31,2,FALSE))</f>
        <v/>
      </c>
      <c r="N30" s="83"/>
      <c r="O30" s="84"/>
      <c r="P30" s="156" t="s">
        <v>10</v>
      </c>
      <c r="Q30" s="85"/>
      <c r="R30" s="86"/>
      <c r="S30" s="86"/>
      <c r="T30" s="86"/>
    </row>
    <row r="31" spans="1:20" ht="15" customHeight="1" x14ac:dyDescent="0.15">
      <c r="A31" s="153"/>
      <c r="B31" s="153"/>
      <c r="C31" s="77"/>
      <c r="D31" s="78"/>
      <c r="E31" s="79"/>
      <c r="F31" s="155"/>
      <c r="G31" s="126"/>
      <c r="H31" s="77"/>
      <c r="I31" s="77"/>
      <c r="J31" s="81"/>
      <c r="K31" s="162"/>
      <c r="L31" s="153"/>
      <c r="M31" s="87"/>
      <c r="N31" s="88"/>
      <c r="O31" s="89"/>
      <c r="P31" s="157"/>
      <c r="Q31" s="90"/>
      <c r="R31" s="87"/>
      <c r="S31" s="87"/>
      <c r="T31" s="87"/>
    </row>
    <row r="32" spans="1:20" ht="15" customHeight="1" x14ac:dyDescent="0.15">
      <c r="A32" s="148">
        <v>13</v>
      </c>
      <c r="B32" s="148" t="str">
        <f>+CHOOSE(WEEKDAY(DATE($D$1,$A$1,A32)),"日","月","火","水","木","金","土")</f>
        <v>金</v>
      </c>
      <c r="C32" s="71" t="str">
        <f>+IF(COUNTIF(設定!$B$4:$B$31,DATE($D$1,$A$1,A32))=0,"",VLOOKUP(DATE($D$1,$A$1,A32),設定!$B$4:$C$31,2,FALSE))</f>
        <v/>
      </c>
      <c r="D32" s="72"/>
      <c r="E32" s="73"/>
      <c r="F32" s="154" t="s">
        <v>10</v>
      </c>
      <c r="G32" s="74"/>
      <c r="H32" s="75"/>
      <c r="I32" s="75"/>
      <c r="J32" s="76"/>
      <c r="K32" s="167">
        <v>29</v>
      </c>
      <c r="L32" s="177" t="str">
        <f>+CHOOSE(WEEKDAY(DATE($D$1,$A$1,K32)),"日","月","火","水","木","金","土")</f>
        <v>日</v>
      </c>
      <c r="M32" s="82" t="str">
        <f>+IF(COUNTIF(設定!$B$4:$B$31,DATE($D$1,$A$1,K32))=0,"",VLOOKUP(DATE($D$1,$A$1,K32),設定!$B$4:$C$31,2,FALSE))</f>
        <v/>
      </c>
      <c r="N32" s="83"/>
      <c r="O32" s="84"/>
      <c r="P32" s="156" t="s">
        <v>10</v>
      </c>
      <c r="Q32" s="85"/>
      <c r="R32" s="86"/>
      <c r="S32" s="86"/>
      <c r="T32" s="86"/>
    </row>
    <row r="33" spans="1:23" ht="15" customHeight="1" x14ac:dyDescent="0.15">
      <c r="A33" s="153"/>
      <c r="B33" s="153"/>
      <c r="C33" s="77"/>
      <c r="D33" s="78"/>
      <c r="E33" s="79"/>
      <c r="F33" s="155"/>
      <c r="G33" s="80"/>
      <c r="H33" s="77"/>
      <c r="I33" s="77"/>
      <c r="J33" s="81"/>
      <c r="K33" s="168"/>
      <c r="L33" s="178"/>
      <c r="M33" s="87"/>
      <c r="N33" s="88"/>
      <c r="O33" s="89"/>
      <c r="P33" s="157"/>
      <c r="Q33" s="90"/>
      <c r="R33" s="87"/>
      <c r="S33" s="87"/>
      <c r="T33" s="87"/>
    </row>
    <row r="34" spans="1:23" ht="15" customHeight="1" x14ac:dyDescent="0.15">
      <c r="A34" s="148">
        <v>14</v>
      </c>
      <c r="B34" s="148" t="str">
        <f>+CHOOSE(WEEKDAY(DATE($D$1,$A$1,A34)),"日","月","火","水","木","金","土")</f>
        <v>土</v>
      </c>
      <c r="C34" s="82" t="str">
        <f>+IF(COUNTIF(設定!$B$4:$B$31,DATE($D$1,$A$1,A34))=0,"",VLOOKUP(DATE($D$1,$A$1,A34),設定!$B$4:$C$31,2,FALSE))</f>
        <v/>
      </c>
      <c r="D34" s="83"/>
      <c r="E34" s="84"/>
      <c r="F34" s="156" t="s">
        <v>10</v>
      </c>
      <c r="G34" s="85"/>
      <c r="H34" s="86"/>
      <c r="I34" s="86"/>
      <c r="J34" s="91"/>
      <c r="K34" s="198"/>
      <c r="L34" s="204"/>
      <c r="M34" s="58"/>
      <c r="N34" s="59"/>
      <c r="O34" s="60"/>
      <c r="P34" s="194"/>
      <c r="Q34" s="61"/>
      <c r="R34" s="62"/>
      <c r="S34" s="62"/>
      <c r="T34" s="62"/>
    </row>
    <row r="35" spans="1:23" ht="15" customHeight="1" x14ac:dyDescent="0.15">
      <c r="A35" s="153"/>
      <c r="B35" s="153"/>
      <c r="C35" s="87"/>
      <c r="D35" s="88"/>
      <c r="E35" s="89"/>
      <c r="F35" s="157"/>
      <c r="G35" s="90"/>
      <c r="H35" s="87"/>
      <c r="I35" s="87"/>
      <c r="J35" s="92"/>
      <c r="K35" s="199"/>
      <c r="L35" s="205"/>
      <c r="M35" s="63"/>
      <c r="N35" s="64"/>
      <c r="O35" s="65"/>
      <c r="P35" s="195"/>
      <c r="Q35" s="66"/>
      <c r="R35" s="63"/>
      <c r="S35" s="63"/>
      <c r="T35" s="63"/>
    </row>
    <row r="36" spans="1:23" ht="15" customHeight="1" x14ac:dyDescent="0.15">
      <c r="A36" s="148">
        <v>15</v>
      </c>
      <c r="B36" s="148" t="str">
        <f>+CHOOSE(WEEKDAY(DATE($D$1,$A$1,A36)),"日","月","火","水","木","金","土")</f>
        <v>日</v>
      </c>
      <c r="C36" s="123" t="str">
        <f>+IF(COUNTIF(設定!$B$4:$B$31,DATE($D$1,$A$1,A36))=0,"",VLOOKUP(DATE($D$1,$A$1,A36),設定!$B$4:$C$31,2,FALSE))</f>
        <v/>
      </c>
      <c r="D36" s="83"/>
      <c r="E36" s="84"/>
      <c r="F36" s="156" t="s">
        <v>10</v>
      </c>
      <c r="G36" s="85"/>
      <c r="H36" s="86"/>
      <c r="I36" s="86"/>
      <c r="J36" s="91"/>
      <c r="K36" s="198"/>
      <c r="L36" s="204"/>
      <c r="M36" s="58"/>
      <c r="N36" s="59"/>
      <c r="O36" s="60"/>
      <c r="P36" s="194"/>
      <c r="Q36" s="61"/>
      <c r="R36" s="62"/>
      <c r="S36" s="62"/>
      <c r="T36" s="62"/>
    </row>
    <row r="37" spans="1:23" ht="15" customHeight="1" x14ac:dyDescent="0.15">
      <c r="A37" s="153"/>
      <c r="B37" s="153"/>
      <c r="C37" s="87"/>
      <c r="D37" s="88"/>
      <c r="E37" s="89"/>
      <c r="F37" s="157"/>
      <c r="G37" s="90"/>
      <c r="H37" s="87"/>
      <c r="I37" s="87"/>
      <c r="J37" s="92"/>
      <c r="K37" s="199"/>
      <c r="L37" s="205"/>
      <c r="M37" s="63"/>
      <c r="N37" s="64"/>
      <c r="O37" s="65"/>
      <c r="P37" s="195"/>
      <c r="Q37" s="66"/>
      <c r="R37" s="63"/>
      <c r="S37" s="63"/>
      <c r="T37" s="63"/>
    </row>
    <row r="38" spans="1:23" ht="15" customHeight="1" x14ac:dyDescent="0.15">
      <c r="A38" s="148">
        <v>16</v>
      </c>
      <c r="B38" s="148" t="str">
        <f>+CHOOSE(WEEKDAY(DATE($D$1,$A$1,A38)),"日","月","火","水","木","金","土")</f>
        <v>月</v>
      </c>
      <c r="C38" s="82" t="str">
        <f>+IF(COUNTIF(設定!$B$4:$B$31,DATE($D$1,$A$1,A38))=0,"",VLOOKUP(DATE($D$1,$A$1,A38),設定!$B$4:$C$31,2,FALSE))</f>
        <v/>
      </c>
      <c r="D38" s="83"/>
      <c r="E38" s="84"/>
      <c r="F38" s="156" t="s">
        <v>10</v>
      </c>
      <c r="G38" s="85"/>
      <c r="H38" s="86"/>
      <c r="I38" s="86"/>
      <c r="J38" s="91"/>
      <c r="K38" s="164" t="s">
        <v>9</v>
      </c>
      <c r="L38" s="152"/>
      <c r="M38" s="172"/>
      <c r="N38" s="173"/>
      <c r="O38" s="173"/>
      <c r="P38" s="173"/>
      <c r="Q38" s="173"/>
      <c r="R38" s="148"/>
      <c r="S38" s="144"/>
      <c r="T38" s="145"/>
    </row>
    <row r="39" spans="1:23" ht="15" customHeight="1" x14ac:dyDescent="0.15">
      <c r="A39" s="163"/>
      <c r="B39" s="153"/>
      <c r="C39" s="87"/>
      <c r="D39" s="88"/>
      <c r="E39" s="89"/>
      <c r="F39" s="157"/>
      <c r="G39" s="90"/>
      <c r="H39" s="87"/>
      <c r="I39" s="87"/>
      <c r="J39" s="92"/>
      <c r="K39" s="165"/>
      <c r="L39" s="166"/>
      <c r="M39" s="174"/>
      <c r="N39" s="175"/>
      <c r="O39" s="176"/>
      <c r="P39" s="176"/>
      <c r="Q39" s="176"/>
      <c r="R39" s="149"/>
      <c r="S39" s="146"/>
      <c r="T39" s="147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24" t="s">
        <v>69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55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31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1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B8:B9"/>
    <mergeCell ref="B10:B11"/>
    <mergeCell ref="L8:L9"/>
    <mergeCell ref="L10:L11"/>
    <mergeCell ref="L12:L13"/>
    <mergeCell ref="L16:L17"/>
    <mergeCell ref="L18:L19"/>
    <mergeCell ref="L20:L21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14:L15"/>
    <mergeCell ref="B49:C49"/>
    <mergeCell ref="B38:B39"/>
    <mergeCell ref="B20:B21"/>
    <mergeCell ref="B22:B23"/>
    <mergeCell ref="B24:B25"/>
    <mergeCell ref="A36:A37"/>
    <mergeCell ref="B26:B27"/>
    <mergeCell ref="B28:B29"/>
    <mergeCell ref="B30:B31"/>
    <mergeCell ref="B32:B33"/>
    <mergeCell ref="A26:A27"/>
    <mergeCell ref="A28:A29"/>
    <mergeCell ref="A6:A7"/>
    <mergeCell ref="K6:K7"/>
    <mergeCell ref="B12:B13"/>
    <mergeCell ref="B14:B15"/>
    <mergeCell ref="B16:B17"/>
    <mergeCell ref="B18:B19"/>
    <mergeCell ref="F10:F11"/>
    <mergeCell ref="F12:F13"/>
    <mergeCell ref="F14:F15"/>
    <mergeCell ref="F16:F17"/>
    <mergeCell ref="A8:A9"/>
    <mergeCell ref="A10:A11"/>
    <mergeCell ref="A12:A13"/>
    <mergeCell ref="A14:A15"/>
    <mergeCell ref="A16:A17"/>
    <mergeCell ref="A18:A19"/>
    <mergeCell ref="F18:F19"/>
    <mergeCell ref="A24:A25"/>
    <mergeCell ref="A20:A21"/>
    <mergeCell ref="A22:A23"/>
    <mergeCell ref="K24:K25"/>
    <mergeCell ref="L28:L29"/>
    <mergeCell ref="L30:L31"/>
    <mergeCell ref="L26:L27"/>
    <mergeCell ref="A38:A39"/>
    <mergeCell ref="K38:L39"/>
    <mergeCell ref="K36:K37"/>
    <mergeCell ref="K34:K35"/>
    <mergeCell ref="B34:B35"/>
    <mergeCell ref="B36:B37"/>
    <mergeCell ref="F28:F29"/>
    <mergeCell ref="F30:F31"/>
    <mergeCell ref="F38:F39"/>
    <mergeCell ref="F32:F33"/>
    <mergeCell ref="F20:F21"/>
    <mergeCell ref="F22:F23"/>
    <mergeCell ref="F24:F25"/>
    <mergeCell ref="F26:F27"/>
    <mergeCell ref="A30:A31"/>
    <mergeCell ref="A32:A33"/>
    <mergeCell ref="A34:A35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2:K23"/>
    <mergeCell ref="F34:F35"/>
    <mergeCell ref="F36:F37"/>
    <mergeCell ref="K20:K21"/>
    <mergeCell ref="K8:K9"/>
    <mergeCell ref="K10:K11"/>
    <mergeCell ref="K32:K33"/>
    <mergeCell ref="K30:K31"/>
    <mergeCell ref="K28:K29"/>
    <mergeCell ref="K26:K2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</mergeCells>
  <phoneticPr fontId="2"/>
  <conditionalFormatting sqref="N32:T33">
    <cfRule type="expression" dxfId="5" priority="1" stopIfTrue="1">
      <formula>$K$32=""</formula>
    </cfRule>
  </conditionalFormatting>
  <conditionalFormatting sqref="K34:K35 N34:T35">
    <cfRule type="expression" dxfId="4" priority="2" stopIfTrue="1">
      <formula>$K$34=""</formula>
    </cfRule>
  </conditionalFormatting>
  <conditionalFormatting sqref="K36:K37 N36:T37">
    <cfRule type="expression" dxfId="3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zoomScale="70" zoomScaleNormal="70" zoomScaleSheetLayoutView="100" workbookViewId="0">
      <selection activeCell="M20" sqref="M20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3</v>
      </c>
      <c r="B1" s="48" t="s">
        <v>45</v>
      </c>
      <c r="D1" s="50">
        <f>+設定!B2+1</f>
        <v>2026</v>
      </c>
      <c r="E1" s="49" t="s">
        <v>46</v>
      </c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+"令和"&amp;設定!$B$2-2017&amp;"年"&amp;A1&amp;"月分"</f>
        <v>令和8年3月分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 t="s">
        <v>15</v>
      </c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 t="s">
        <v>15</v>
      </c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+CHOOSE(WEEKDAY(DATE($D$1,$A$1,A8)),"日","月","火","水","木","金","土")</f>
        <v>日</v>
      </c>
      <c r="C8" s="93" t="str">
        <f>+IF(COUNTIF(設定!$B$4:$B$31,DATE($D$1,$A$1,A8))=0,"",VLOOKUP(DATE($D$1,$A$1,A8),設定!$B$4:$C$31,2,FALSE))</f>
        <v/>
      </c>
      <c r="D8" s="94"/>
      <c r="E8" s="102"/>
      <c r="F8" s="200" t="s">
        <v>10</v>
      </c>
      <c r="G8" s="96"/>
      <c r="H8" s="97"/>
      <c r="I8" s="97"/>
      <c r="J8" s="103"/>
      <c r="K8" s="161">
        <v>17</v>
      </c>
      <c r="L8" s="148" t="str">
        <f>+CHOOSE(WEEKDAY(DATE($D$1,$A$1,K8)),"日","月","火","水","木","金","土")</f>
        <v>火</v>
      </c>
      <c r="M8" s="82" t="str">
        <f>+IF(COUNTIF(設定!$B$4:$B$31,DATE($D$1,$A$1,K8))=0,"",VLOOKUP(DATE($D$1,$A$1,K8),設定!$B$4:$C$31,2,FALSE))</f>
        <v/>
      </c>
      <c r="N8" s="83"/>
      <c r="O8" s="84"/>
      <c r="P8" s="156" t="s">
        <v>10</v>
      </c>
      <c r="Q8" s="85"/>
      <c r="R8" s="86"/>
      <c r="S8" s="86"/>
      <c r="T8" s="86"/>
    </row>
    <row r="9" spans="1:20" ht="15" customHeight="1" x14ac:dyDescent="0.15">
      <c r="A9" s="153"/>
      <c r="B9" s="153"/>
      <c r="C9" s="98"/>
      <c r="D9" s="99"/>
      <c r="E9" s="104"/>
      <c r="F9" s="201"/>
      <c r="G9" s="101"/>
      <c r="H9" s="98"/>
      <c r="I9" s="98"/>
      <c r="J9" s="105"/>
      <c r="K9" s="162"/>
      <c r="L9" s="153"/>
      <c r="M9" s="87"/>
      <c r="N9" s="88"/>
      <c r="O9" s="89"/>
      <c r="P9" s="157"/>
      <c r="Q9" s="90"/>
      <c r="R9" s="87"/>
      <c r="S9" s="87"/>
      <c r="T9" s="87"/>
    </row>
    <row r="10" spans="1:20" ht="15" customHeight="1" x14ac:dyDescent="0.15">
      <c r="A10" s="148">
        <v>2</v>
      </c>
      <c r="B10" s="148" t="str">
        <f>+CHOOSE(WEEKDAY(DATE($D$1,$A$1,A10)),"日","月","火","水","木","金","土")</f>
        <v>月</v>
      </c>
      <c r="C10" s="93" t="str">
        <f>+IF(COUNTIF(設定!$B$4:$B$31,DATE($D$1,$A$1,A10))=0,"",VLOOKUP(DATE($D$1,$A$1,A10),設定!$B$4:$C$31,2,FALSE))</f>
        <v/>
      </c>
      <c r="D10" s="94"/>
      <c r="E10" s="95"/>
      <c r="F10" s="200" t="s">
        <v>10</v>
      </c>
      <c r="G10" s="96"/>
      <c r="H10" s="97"/>
      <c r="I10" s="97"/>
      <c r="J10" s="103"/>
      <c r="K10" s="161">
        <v>18</v>
      </c>
      <c r="L10" s="148" t="str">
        <f>+CHOOSE(WEEKDAY(DATE($D$1,$A$1,K10)),"日","月","火","水","木","金","土")</f>
        <v>水</v>
      </c>
      <c r="M10" s="82" t="str">
        <f>+IF(COUNTIF(設定!$B$4:$B$31,DATE($D$1,$A$1,K10))=0,"",VLOOKUP(DATE($D$1,$A$1,K10),設定!$B$4:$C$31,2,FALSE))</f>
        <v/>
      </c>
      <c r="N10" s="83"/>
      <c r="O10" s="84"/>
      <c r="P10" s="156" t="s">
        <v>10</v>
      </c>
      <c r="Q10" s="85"/>
      <c r="R10" s="86"/>
      <c r="S10" s="86"/>
      <c r="T10" s="86"/>
    </row>
    <row r="11" spans="1:20" ht="15" customHeight="1" x14ac:dyDescent="0.15">
      <c r="A11" s="153"/>
      <c r="B11" s="153"/>
      <c r="C11" s="98"/>
      <c r="D11" s="99"/>
      <c r="E11" s="100"/>
      <c r="F11" s="201"/>
      <c r="G11" s="101"/>
      <c r="H11" s="98"/>
      <c r="I11" s="98"/>
      <c r="J11" s="105"/>
      <c r="K11" s="162"/>
      <c r="L11" s="153"/>
      <c r="M11" s="87"/>
      <c r="N11" s="88"/>
      <c r="O11" s="89"/>
      <c r="P11" s="157"/>
      <c r="Q11" s="90"/>
      <c r="R11" s="87"/>
      <c r="S11" s="87"/>
      <c r="T11" s="87"/>
    </row>
    <row r="12" spans="1:20" ht="15" customHeight="1" x14ac:dyDescent="0.15">
      <c r="A12" s="148">
        <v>3</v>
      </c>
      <c r="B12" s="148" t="str">
        <f>+CHOOSE(WEEKDAY(DATE($D$1,$A$1,A12)),"日","月","火","水","木","金","土")</f>
        <v>火</v>
      </c>
      <c r="C12" s="93" t="str">
        <f>+IF(COUNTIF(設定!$B$4:$B$31,DATE($D$1,$A$1,A12))=0,"",VLOOKUP(DATE($D$1,$A$1,A12),設定!$B$4:$C$31,2,FALSE))</f>
        <v/>
      </c>
      <c r="D12" s="94"/>
      <c r="E12" s="95"/>
      <c r="F12" s="200" t="s">
        <v>10</v>
      </c>
      <c r="G12" s="96"/>
      <c r="H12" s="97"/>
      <c r="I12" s="97"/>
      <c r="J12" s="103"/>
      <c r="K12" s="161">
        <v>19</v>
      </c>
      <c r="L12" s="148" t="str">
        <f>+CHOOSE(WEEKDAY(DATE($D$1,$A$1,K12)),"日","月","火","水","木","金","土")</f>
        <v>木</v>
      </c>
      <c r="M12" s="82" t="str">
        <f>+IF(COUNTIF(設定!$B$4:$B$31,DATE($D$1,$A$1,K12))=0,"",VLOOKUP(DATE($D$1,$A$1,K12),設定!$B$4:$C$31,2,FALSE))</f>
        <v/>
      </c>
      <c r="N12" s="83"/>
      <c r="O12" s="84"/>
      <c r="P12" s="156" t="s">
        <v>10</v>
      </c>
      <c r="Q12" s="85"/>
      <c r="R12" s="86"/>
      <c r="S12" s="86"/>
      <c r="T12" s="86"/>
    </row>
    <row r="13" spans="1:20" ht="15" customHeight="1" x14ac:dyDescent="0.15">
      <c r="A13" s="153"/>
      <c r="B13" s="153"/>
      <c r="C13" s="98"/>
      <c r="D13" s="99"/>
      <c r="E13" s="100"/>
      <c r="F13" s="201"/>
      <c r="G13" s="101"/>
      <c r="H13" s="98"/>
      <c r="I13" s="98"/>
      <c r="J13" s="105"/>
      <c r="K13" s="162"/>
      <c r="L13" s="153"/>
      <c r="M13" s="87"/>
      <c r="N13" s="88"/>
      <c r="O13" s="89"/>
      <c r="P13" s="157"/>
      <c r="Q13" s="90"/>
      <c r="R13" s="87"/>
      <c r="S13" s="87"/>
      <c r="T13" s="87"/>
    </row>
    <row r="14" spans="1:20" ht="15" customHeight="1" x14ac:dyDescent="0.15">
      <c r="A14" s="148">
        <v>4</v>
      </c>
      <c r="B14" s="148" t="str">
        <f>+CHOOSE(WEEKDAY(DATE($D$1,$A$1,A14)),"日","月","火","水","木","金","土")</f>
        <v>水</v>
      </c>
      <c r="C14" s="82" t="str">
        <f>+IF(COUNTIF(設定!$B$4:$B$31,DATE($D$1,$A$1,A14))=0,"",VLOOKUP(DATE($D$1,$A$1,A14),設定!$B$4:$C$31,2,FALSE))</f>
        <v/>
      </c>
      <c r="D14" s="83"/>
      <c r="E14" s="84"/>
      <c r="F14" s="156" t="s">
        <v>10</v>
      </c>
      <c r="G14" s="85"/>
      <c r="H14" s="86"/>
      <c r="I14" s="86"/>
      <c r="J14" s="91"/>
      <c r="K14" s="161">
        <v>20</v>
      </c>
      <c r="L14" s="148" t="str">
        <f>+CHOOSE(WEEKDAY(DATE($D$1,$A$1,K14)),"日","月","火","水","木","金","土")</f>
        <v>金</v>
      </c>
      <c r="M14" s="82" t="str">
        <f>+IF(COUNTIF(設定!$B$4:$B$31,DATE($D$1,$A$1,K14))=0,"",VLOOKUP(DATE($D$1,$A$1,K14),設定!$B$4:$C$31,2,FALSE))</f>
        <v>春分の日</v>
      </c>
      <c r="N14" s="83"/>
      <c r="O14" s="84"/>
      <c r="P14" s="156" t="s">
        <v>10</v>
      </c>
      <c r="Q14" s="85"/>
      <c r="R14" s="86"/>
      <c r="S14" s="86"/>
      <c r="T14" s="86"/>
    </row>
    <row r="15" spans="1:20" ht="15" customHeight="1" x14ac:dyDescent="0.15">
      <c r="A15" s="153"/>
      <c r="B15" s="153"/>
      <c r="C15" s="87"/>
      <c r="D15" s="88"/>
      <c r="E15" s="89"/>
      <c r="F15" s="157"/>
      <c r="G15" s="90"/>
      <c r="H15" s="87"/>
      <c r="I15" s="87"/>
      <c r="J15" s="92"/>
      <c r="K15" s="162"/>
      <c r="L15" s="153"/>
      <c r="M15" s="87"/>
      <c r="N15" s="88"/>
      <c r="O15" s="89"/>
      <c r="P15" s="157"/>
      <c r="Q15" s="90"/>
      <c r="R15" s="87"/>
      <c r="S15" s="87"/>
      <c r="T15" s="87"/>
    </row>
    <row r="16" spans="1:20" ht="15" customHeight="1" x14ac:dyDescent="0.15">
      <c r="A16" s="148">
        <v>5</v>
      </c>
      <c r="B16" s="148" t="str">
        <f>+CHOOSE(WEEKDAY(DATE($D$1,$A$1,A16)),"日","月","火","水","木","金","土")</f>
        <v>木</v>
      </c>
      <c r="C16" s="82" t="str">
        <f>+IF(COUNTIF(設定!$B$4:$B$31,DATE($D$1,$A$1,A16))=0,"",VLOOKUP(DATE($D$1,$A$1,A16),設定!$B$4:$C$31,2,FALSE))</f>
        <v/>
      </c>
      <c r="D16" s="83"/>
      <c r="E16" s="84"/>
      <c r="F16" s="156" t="s">
        <v>10</v>
      </c>
      <c r="G16" s="85"/>
      <c r="H16" s="86"/>
      <c r="I16" s="86"/>
      <c r="J16" s="91"/>
      <c r="K16" s="161">
        <v>21</v>
      </c>
      <c r="L16" s="148" t="str">
        <f>+CHOOSE(WEEKDAY(DATE($D$1,$A$1,K16)),"日","月","火","水","木","金","土")</f>
        <v>土</v>
      </c>
      <c r="M16" s="82" t="str">
        <f>+IF(COUNTIF(設定!$B$4:$B$31,DATE($D$1,$A$1,K16))=0,"",VLOOKUP(DATE($D$1,$A$1,K16),設定!$B$4:$C$31,2,FALSE))</f>
        <v/>
      </c>
      <c r="N16" s="83"/>
      <c r="O16" s="84"/>
      <c r="P16" s="156" t="s">
        <v>10</v>
      </c>
      <c r="Q16" s="85"/>
      <c r="R16" s="86"/>
      <c r="S16" s="86"/>
      <c r="T16" s="86"/>
    </row>
    <row r="17" spans="1:20" ht="15" customHeight="1" x14ac:dyDescent="0.15">
      <c r="A17" s="153"/>
      <c r="B17" s="153"/>
      <c r="C17" s="87"/>
      <c r="D17" s="88"/>
      <c r="E17" s="89"/>
      <c r="F17" s="157"/>
      <c r="G17" s="90"/>
      <c r="H17" s="87"/>
      <c r="I17" s="87"/>
      <c r="J17" s="92"/>
      <c r="K17" s="162"/>
      <c r="L17" s="153"/>
      <c r="M17" s="87"/>
      <c r="N17" s="88"/>
      <c r="O17" s="89"/>
      <c r="P17" s="157"/>
      <c r="Q17" s="90"/>
      <c r="R17" s="87"/>
      <c r="S17" s="87"/>
      <c r="T17" s="87"/>
    </row>
    <row r="18" spans="1:20" ht="15" customHeight="1" x14ac:dyDescent="0.15">
      <c r="A18" s="148">
        <v>6</v>
      </c>
      <c r="B18" s="148" t="str">
        <f>+CHOOSE(WEEKDAY(DATE($D$1,$A$1,A18)),"日","月","火","水","木","金","土")</f>
        <v>金</v>
      </c>
      <c r="C18" s="82" t="str">
        <f>+IF(COUNTIF(設定!$B$4:$B$31,DATE($D$1,$A$1,A18))=0,"",VLOOKUP(DATE($D$1,$A$1,A18),設定!$B$4:$C$31,2,FALSE))</f>
        <v/>
      </c>
      <c r="D18" s="83"/>
      <c r="E18" s="84"/>
      <c r="F18" s="156" t="s">
        <v>10</v>
      </c>
      <c r="G18" s="85"/>
      <c r="H18" s="86"/>
      <c r="I18" s="86"/>
      <c r="J18" s="91"/>
      <c r="K18" s="161">
        <v>22</v>
      </c>
      <c r="L18" s="148" t="str">
        <f>+CHOOSE(WEEKDAY(DATE($D$1,$A$1,K18)),"日","月","火","水","木","金","土")</f>
        <v>日</v>
      </c>
      <c r="M18" s="82" t="str">
        <f>+IF(COUNTIF(設定!$B$4:$B$31,DATE($D$1,$A$1,K18))=0,"",VLOOKUP(DATE($D$1,$A$1,K18),設定!$B$4:$C$31,2,FALSE))</f>
        <v/>
      </c>
      <c r="N18" s="83"/>
      <c r="O18" s="84"/>
      <c r="P18" s="156" t="s">
        <v>10</v>
      </c>
      <c r="Q18" s="85"/>
      <c r="R18" s="86"/>
      <c r="S18" s="86"/>
      <c r="T18" s="86"/>
    </row>
    <row r="19" spans="1:20" ht="15" customHeight="1" x14ac:dyDescent="0.15">
      <c r="A19" s="153"/>
      <c r="B19" s="153"/>
      <c r="C19" s="87"/>
      <c r="D19" s="88"/>
      <c r="E19" s="89"/>
      <c r="F19" s="157"/>
      <c r="G19" s="90"/>
      <c r="H19" s="87"/>
      <c r="I19" s="87"/>
      <c r="J19" s="92"/>
      <c r="K19" s="162"/>
      <c r="L19" s="153"/>
      <c r="M19" s="87"/>
      <c r="N19" s="88"/>
      <c r="O19" s="89"/>
      <c r="P19" s="157"/>
      <c r="Q19" s="90"/>
      <c r="R19" s="87"/>
      <c r="S19" s="87"/>
      <c r="T19" s="87"/>
    </row>
    <row r="20" spans="1:20" ht="15" customHeight="1" x14ac:dyDescent="0.15">
      <c r="A20" s="148">
        <v>7</v>
      </c>
      <c r="B20" s="148" t="str">
        <f>+CHOOSE(WEEKDAY(DATE($D$1,$A$1,A20)),"日","月","火","水","木","金","土")</f>
        <v>土</v>
      </c>
      <c r="C20" s="82" t="str">
        <f>+IF(COUNTIF(設定!$B$4:$B$31,DATE($D$1,$A$1,A20))=0,"",VLOOKUP(DATE($D$1,$A$1,A20),設定!$B$4:$C$31,2,FALSE))</f>
        <v/>
      </c>
      <c r="D20" s="83"/>
      <c r="E20" s="84"/>
      <c r="F20" s="156" t="s">
        <v>10</v>
      </c>
      <c r="G20" s="85"/>
      <c r="H20" s="86"/>
      <c r="I20" s="86"/>
      <c r="J20" s="91"/>
      <c r="K20" s="161">
        <v>23</v>
      </c>
      <c r="L20" s="148" t="str">
        <f>+CHOOSE(WEEKDAY(DATE($D$1,$A$1,K20)),"日","月","火","水","木","金","土")</f>
        <v>月</v>
      </c>
      <c r="M20" s="82" t="str">
        <f>+IF(COUNTIF(設定!$B$4:$B$31,DATE($D$1,$A$1,K20))=0,"",VLOOKUP(DATE($D$1,$A$1,K20),設定!$B$4:$C$31,2,FALSE))</f>
        <v/>
      </c>
      <c r="N20" s="83"/>
      <c r="O20" s="84"/>
      <c r="P20" s="156" t="s">
        <v>10</v>
      </c>
      <c r="Q20" s="85"/>
      <c r="R20" s="86"/>
      <c r="S20" s="86"/>
      <c r="T20" s="86"/>
    </row>
    <row r="21" spans="1:20" ht="15" customHeight="1" x14ac:dyDescent="0.15">
      <c r="A21" s="153"/>
      <c r="B21" s="153"/>
      <c r="C21" s="87"/>
      <c r="D21" s="88"/>
      <c r="E21" s="89"/>
      <c r="F21" s="157"/>
      <c r="G21" s="90"/>
      <c r="H21" s="87"/>
      <c r="I21" s="87"/>
      <c r="J21" s="92"/>
      <c r="K21" s="162"/>
      <c r="L21" s="153"/>
      <c r="M21" s="87"/>
      <c r="N21" s="88"/>
      <c r="O21" s="89"/>
      <c r="P21" s="157"/>
      <c r="Q21" s="90"/>
      <c r="R21" s="87"/>
      <c r="S21" s="87"/>
      <c r="T21" s="87"/>
    </row>
    <row r="22" spans="1:20" ht="15" customHeight="1" x14ac:dyDescent="0.15">
      <c r="A22" s="148">
        <v>8</v>
      </c>
      <c r="B22" s="148" t="str">
        <f>+CHOOSE(WEEKDAY(DATE($D$1,$A$1,A22)),"日","月","火","水","木","金","土")</f>
        <v>日</v>
      </c>
      <c r="C22" s="82" t="str">
        <f>+IF(COUNTIF(設定!$B$4:$B$31,DATE($D$1,$A$1,A22))=0,"",VLOOKUP(DATE($D$1,$A$1,A22),設定!$B$4:$C$31,2,FALSE))</f>
        <v/>
      </c>
      <c r="D22" s="83"/>
      <c r="E22" s="84"/>
      <c r="F22" s="156" t="s">
        <v>10</v>
      </c>
      <c r="G22" s="85"/>
      <c r="H22" s="86"/>
      <c r="I22" s="86"/>
      <c r="J22" s="91"/>
      <c r="K22" s="161">
        <v>24</v>
      </c>
      <c r="L22" s="148" t="str">
        <f>+CHOOSE(WEEKDAY(DATE($D$1,$A$1,K22)),"日","月","火","水","木","金","土")</f>
        <v>火</v>
      </c>
      <c r="M22" s="82" t="str">
        <f>+IF(COUNTIF(設定!$B$4:$B$31,DATE($D$1,$A$1,K22))=0,"",VLOOKUP(DATE($D$1,$A$1,K22),設定!$B$4:$C$31,2,FALSE))</f>
        <v/>
      </c>
      <c r="N22" s="83"/>
      <c r="O22" s="84"/>
      <c r="P22" s="156" t="s">
        <v>10</v>
      </c>
      <c r="Q22" s="85"/>
      <c r="R22" s="86"/>
      <c r="S22" s="86"/>
      <c r="T22" s="86"/>
    </row>
    <row r="23" spans="1:20" ht="15" customHeight="1" x14ac:dyDescent="0.15">
      <c r="A23" s="153"/>
      <c r="B23" s="153"/>
      <c r="C23" s="87"/>
      <c r="D23" s="88"/>
      <c r="E23" s="89"/>
      <c r="F23" s="157"/>
      <c r="G23" s="90"/>
      <c r="H23" s="87"/>
      <c r="I23" s="87"/>
      <c r="J23" s="92"/>
      <c r="K23" s="162"/>
      <c r="L23" s="153"/>
      <c r="M23" s="87"/>
      <c r="N23" s="88"/>
      <c r="O23" s="89"/>
      <c r="P23" s="157"/>
      <c r="Q23" s="90"/>
      <c r="R23" s="87"/>
      <c r="S23" s="87"/>
      <c r="T23" s="87"/>
    </row>
    <row r="24" spans="1:20" ht="15" customHeight="1" x14ac:dyDescent="0.15">
      <c r="A24" s="148">
        <v>9</v>
      </c>
      <c r="B24" s="148" t="str">
        <f>+CHOOSE(WEEKDAY(DATE($D$1,$A$1,A24)),"日","月","火","水","木","金","土")</f>
        <v>月</v>
      </c>
      <c r="C24" s="82" t="str">
        <f>+IF(COUNTIF(設定!$B$4:$B$31,DATE($D$1,$A$1,A24))=0,"",VLOOKUP(DATE($D$1,$A$1,A24),設定!$B$4:$C$31,2,FALSE))</f>
        <v/>
      </c>
      <c r="D24" s="83"/>
      <c r="E24" s="84"/>
      <c r="F24" s="156" t="s">
        <v>10</v>
      </c>
      <c r="G24" s="85"/>
      <c r="H24" s="86"/>
      <c r="I24" s="86"/>
      <c r="J24" s="91"/>
      <c r="K24" s="161">
        <v>25</v>
      </c>
      <c r="L24" s="148" t="str">
        <f>+CHOOSE(WEEKDAY(DATE($D$1,$A$1,K24)),"日","月","火","水","木","金","土")</f>
        <v>水</v>
      </c>
      <c r="M24" s="82" t="str">
        <f>+IF(COUNTIF(設定!$B$4:$B$31,DATE($D$1,$A$1,K24))=0,"",VLOOKUP(DATE($D$1,$A$1,K24),設定!$B$4:$C$31,2,FALSE))</f>
        <v/>
      </c>
      <c r="N24" s="83"/>
      <c r="O24" s="84"/>
      <c r="P24" s="156" t="s">
        <v>10</v>
      </c>
      <c r="Q24" s="85"/>
      <c r="R24" s="86"/>
      <c r="S24" s="86"/>
      <c r="T24" s="86"/>
    </row>
    <row r="25" spans="1:20" ht="15" customHeight="1" x14ac:dyDescent="0.15">
      <c r="A25" s="153"/>
      <c r="B25" s="153"/>
      <c r="C25" s="87"/>
      <c r="D25" s="88"/>
      <c r="E25" s="89"/>
      <c r="F25" s="157"/>
      <c r="G25" s="90"/>
      <c r="H25" s="87"/>
      <c r="I25" s="87"/>
      <c r="J25" s="92"/>
      <c r="K25" s="162"/>
      <c r="L25" s="153"/>
      <c r="M25" s="87"/>
      <c r="N25" s="88"/>
      <c r="O25" s="89"/>
      <c r="P25" s="157"/>
      <c r="Q25" s="90"/>
      <c r="R25" s="87"/>
      <c r="S25" s="87"/>
      <c r="T25" s="87"/>
    </row>
    <row r="26" spans="1:20" ht="15" customHeight="1" x14ac:dyDescent="0.15">
      <c r="A26" s="148">
        <v>10</v>
      </c>
      <c r="B26" s="148" t="str">
        <f>+CHOOSE(WEEKDAY(DATE($D$1,$A$1,A26)),"日","月","火","水","木","金","土")</f>
        <v>火</v>
      </c>
      <c r="C26" s="82" t="str">
        <f>+IF(COUNTIF(設定!$B$4:$B$31,DATE($D$1,$A$1,A26))=0,"",VLOOKUP(DATE($D$1,$A$1,A26),設定!$B$4:$C$31,2,FALSE))</f>
        <v/>
      </c>
      <c r="D26" s="83"/>
      <c r="E26" s="84"/>
      <c r="F26" s="156" t="s">
        <v>10</v>
      </c>
      <c r="G26" s="85"/>
      <c r="H26" s="86"/>
      <c r="I26" s="86"/>
      <c r="J26" s="91"/>
      <c r="K26" s="161">
        <v>26</v>
      </c>
      <c r="L26" s="148" t="str">
        <f>+CHOOSE(WEEKDAY(DATE($D$1,$A$1,K26)),"日","月","火","水","木","金","土")</f>
        <v>木</v>
      </c>
      <c r="M26" s="82" t="str">
        <f>+IF(COUNTIF(設定!$B$4:$B$31,DATE($D$1,$A$1,K26))=0,"",VLOOKUP(DATE($D$1,$A$1,K26),設定!$B$4:$C$31,2,FALSE))</f>
        <v/>
      </c>
      <c r="N26" s="83"/>
      <c r="O26" s="84"/>
      <c r="P26" s="156" t="s">
        <v>10</v>
      </c>
      <c r="Q26" s="85"/>
      <c r="R26" s="86"/>
      <c r="S26" s="86"/>
      <c r="T26" s="86"/>
    </row>
    <row r="27" spans="1:20" ht="15" customHeight="1" x14ac:dyDescent="0.15">
      <c r="A27" s="153"/>
      <c r="B27" s="153"/>
      <c r="C27" s="87"/>
      <c r="D27" s="88"/>
      <c r="E27" s="89"/>
      <c r="F27" s="157"/>
      <c r="G27" s="90"/>
      <c r="H27" s="87"/>
      <c r="I27" s="87"/>
      <c r="J27" s="92"/>
      <c r="K27" s="162"/>
      <c r="L27" s="153"/>
      <c r="M27" s="87"/>
      <c r="N27" s="88"/>
      <c r="O27" s="89"/>
      <c r="P27" s="157"/>
      <c r="Q27" s="90"/>
      <c r="R27" s="87"/>
      <c r="S27" s="87"/>
      <c r="T27" s="87"/>
    </row>
    <row r="28" spans="1:20" ht="15" customHeight="1" x14ac:dyDescent="0.15">
      <c r="A28" s="148">
        <v>11</v>
      </c>
      <c r="B28" s="148" t="str">
        <f>+CHOOSE(WEEKDAY(DATE($D$1,$A$1,A28)),"日","月","火","水","木","金","土")</f>
        <v>水</v>
      </c>
      <c r="C28" s="82" t="str">
        <f>+IF(COUNTIF(設定!$B$4:$B$31,DATE($D$1,$A$1,A28))=0,"",VLOOKUP(DATE($D$1,$A$1,A28),設定!$B$4:$C$31,2,FALSE))</f>
        <v/>
      </c>
      <c r="D28" s="83"/>
      <c r="E28" s="84"/>
      <c r="F28" s="156" t="s">
        <v>10</v>
      </c>
      <c r="G28" s="85"/>
      <c r="H28" s="86"/>
      <c r="I28" s="86"/>
      <c r="J28" s="91"/>
      <c r="K28" s="161">
        <v>27</v>
      </c>
      <c r="L28" s="148" t="str">
        <f>+CHOOSE(WEEKDAY(DATE($D$1,$A$1,K28)),"日","月","火","水","木","金","土")</f>
        <v>金</v>
      </c>
      <c r="M28" s="82" t="str">
        <f>+IF(COUNTIF(設定!$B$4:$B$31,DATE($D$1,$A$1,K28))=0,"",VLOOKUP(DATE($D$1,$A$1,K28),設定!$B$4:$C$31,2,FALSE))</f>
        <v/>
      </c>
      <c r="N28" s="83"/>
      <c r="O28" s="84"/>
      <c r="P28" s="156" t="s">
        <v>10</v>
      </c>
      <c r="Q28" s="85"/>
      <c r="R28" s="86"/>
      <c r="S28" s="86"/>
      <c r="T28" s="86"/>
    </row>
    <row r="29" spans="1:20" ht="15" customHeight="1" x14ac:dyDescent="0.15">
      <c r="A29" s="153"/>
      <c r="B29" s="153"/>
      <c r="C29" s="87"/>
      <c r="D29" s="88"/>
      <c r="E29" s="89"/>
      <c r="F29" s="157"/>
      <c r="G29" s="90"/>
      <c r="H29" s="87"/>
      <c r="I29" s="87"/>
      <c r="J29" s="92"/>
      <c r="K29" s="162"/>
      <c r="L29" s="153"/>
      <c r="M29" s="87"/>
      <c r="N29" s="88"/>
      <c r="O29" s="89"/>
      <c r="P29" s="157"/>
      <c r="Q29" s="90"/>
      <c r="R29" s="87"/>
      <c r="S29" s="87"/>
      <c r="T29" s="87"/>
    </row>
    <row r="30" spans="1:20" ht="15" customHeight="1" x14ac:dyDescent="0.15">
      <c r="A30" s="148">
        <v>12</v>
      </c>
      <c r="B30" s="148" t="str">
        <f>+CHOOSE(WEEKDAY(DATE($D$1,$A$1,A30)),"日","月","火","水","木","金","土")</f>
        <v>木</v>
      </c>
      <c r="C30" s="82" t="str">
        <f>+IF(COUNTIF(設定!$B$4:$B$31,DATE($D$1,$A$1,A30))=0,"",VLOOKUP(DATE($D$1,$A$1,A30),設定!$B$4:$C$31,2,FALSE))</f>
        <v/>
      </c>
      <c r="D30" s="83"/>
      <c r="E30" s="84"/>
      <c r="F30" s="156" t="s">
        <v>10</v>
      </c>
      <c r="G30" s="85"/>
      <c r="H30" s="86"/>
      <c r="I30" s="86"/>
      <c r="J30" s="91"/>
      <c r="K30" s="161">
        <v>28</v>
      </c>
      <c r="L30" s="148" t="str">
        <f>+CHOOSE(WEEKDAY(DATE($D$1,$A$1,K30)),"日","月","火","水","木","金","土")</f>
        <v>土</v>
      </c>
      <c r="M30" s="82" t="str">
        <f>+IF(COUNTIF(設定!$B$4:$B$31,DATE($D$1,$A$1,K30))=0,"",VLOOKUP(DATE($D$1,$A$1,K30),設定!$B$4:$C$31,2,FALSE))</f>
        <v/>
      </c>
      <c r="N30" s="83"/>
      <c r="O30" s="84"/>
      <c r="P30" s="156" t="s">
        <v>10</v>
      </c>
      <c r="Q30" s="85"/>
      <c r="R30" s="86"/>
      <c r="S30" s="86"/>
      <c r="T30" s="86"/>
    </row>
    <row r="31" spans="1:20" ht="15" customHeight="1" x14ac:dyDescent="0.15">
      <c r="A31" s="153"/>
      <c r="B31" s="153"/>
      <c r="C31" s="87"/>
      <c r="D31" s="88"/>
      <c r="E31" s="89"/>
      <c r="F31" s="157"/>
      <c r="G31" s="90"/>
      <c r="H31" s="87"/>
      <c r="I31" s="87"/>
      <c r="J31" s="92"/>
      <c r="K31" s="162"/>
      <c r="L31" s="153"/>
      <c r="M31" s="87"/>
      <c r="N31" s="88"/>
      <c r="O31" s="89"/>
      <c r="P31" s="157"/>
      <c r="Q31" s="90"/>
      <c r="R31" s="87"/>
      <c r="S31" s="87"/>
      <c r="T31" s="87"/>
    </row>
    <row r="32" spans="1:20" ht="15" customHeight="1" x14ac:dyDescent="0.15">
      <c r="A32" s="148">
        <v>13</v>
      </c>
      <c r="B32" s="148" t="str">
        <f>+CHOOSE(WEEKDAY(DATE($D$1,$A$1,A32)),"日","月","火","水","木","金","土")</f>
        <v>金</v>
      </c>
      <c r="C32" s="82" t="str">
        <f>+IF(COUNTIF(設定!$B$4:$B$31,DATE($D$1,$A$1,A32))=0,"",VLOOKUP(DATE($D$1,$A$1,A32),設定!$B$4:$C$31,2,FALSE))</f>
        <v/>
      </c>
      <c r="D32" s="83"/>
      <c r="E32" s="84"/>
      <c r="F32" s="156" t="s">
        <v>10</v>
      </c>
      <c r="G32" s="85"/>
      <c r="H32" s="86"/>
      <c r="I32" s="86"/>
      <c r="J32" s="91"/>
      <c r="K32" s="161">
        <v>29</v>
      </c>
      <c r="L32" s="148" t="str">
        <f>+CHOOSE(WEEKDAY(DATE($D$1,$A$1,K32)),"日","月","火","水","木","金","土")</f>
        <v>日</v>
      </c>
      <c r="M32" s="82" t="str">
        <f>+IF(COUNTIF(設定!$B$4:$B$31,DATE($D$1,$A$1,K32))=0,"",VLOOKUP(DATE($D$1,$A$1,K32),設定!$B$4:$C$31,2,FALSE))</f>
        <v/>
      </c>
      <c r="N32" s="83"/>
      <c r="O32" s="84"/>
      <c r="P32" s="156" t="s">
        <v>10</v>
      </c>
      <c r="Q32" s="85"/>
      <c r="R32" s="86"/>
      <c r="S32" s="86"/>
      <c r="T32" s="86"/>
    </row>
    <row r="33" spans="1:23" ht="15" customHeight="1" x14ac:dyDescent="0.15">
      <c r="A33" s="153"/>
      <c r="B33" s="153"/>
      <c r="C33" s="87"/>
      <c r="D33" s="88"/>
      <c r="E33" s="89"/>
      <c r="F33" s="157"/>
      <c r="G33" s="90"/>
      <c r="H33" s="87"/>
      <c r="I33" s="87"/>
      <c r="J33" s="92"/>
      <c r="K33" s="162"/>
      <c r="L33" s="153"/>
      <c r="M33" s="87"/>
      <c r="N33" s="88"/>
      <c r="O33" s="89"/>
      <c r="P33" s="157"/>
      <c r="Q33" s="90"/>
      <c r="R33" s="87"/>
      <c r="S33" s="87"/>
      <c r="T33" s="87"/>
    </row>
    <row r="34" spans="1:23" ht="15" customHeight="1" x14ac:dyDescent="0.15">
      <c r="A34" s="148">
        <v>14</v>
      </c>
      <c r="B34" s="148" t="str">
        <f>+CHOOSE(WEEKDAY(DATE($D$1,$A$1,A34)),"日","月","火","水","木","金","土")</f>
        <v>土</v>
      </c>
      <c r="C34" s="82" t="str">
        <f>+IF(COUNTIF(設定!$B$4:$B$31,DATE($D$1,$A$1,A34))=0,"",VLOOKUP(DATE($D$1,$A$1,A34),設定!$B$4:$C$31,2,FALSE))</f>
        <v/>
      </c>
      <c r="D34" s="83"/>
      <c r="E34" s="84"/>
      <c r="F34" s="156" t="s">
        <v>10</v>
      </c>
      <c r="G34" s="85"/>
      <c r="H34" s="86"/>
      <c r="I34" s="86"/>
      <c r="J34" s="91"/>
      <c r="K34" s="161">
        <v>30</v>
      </c>
      <c r="L34" s="148" t="str">
        <f>+CHOOSE(WEEKDAY(DATE($D$1,$A$1,K34)),"日","月","火","水","木","金","土")</f>
        <v>月</v>
      </c>
      <c r="M34" s="58"/>
      <c r="N34" s="59"/>
      <c r="O34" s="60"/>
      <c r="P34" s="194"/>
      <c r="Q34" s="61"/>
      <c r="R34" s="62"/>
      <c r="S34" s="62"/>
      <c r="T34" s="62"/>
    </row>
    <row r="35" spans="1:23" ht="15" customHeight="1" x14ac:dyDescent="0.15">
      <c r="A35" s="153"/>
      <c r="B35" s="153"/>
      <c r="C35" s="87"/>
      <c r="D35" s="88"/>
      <c r="E35" s="89"/>
      <c r="F35" s="157"/>
      <c r="G35" s="90"/>
      <c r="H35" s="87"/>
      <c r="I35" s="87"/>
      <c r="J35" s="92"/>
      <c r="K35" s="162"/>
      <c r="L35" s="153"/>
      <c r="M35" s="63"/>
      <c r="N35" s="64"/>
      <c r="O35" s="65"/>
      <c r="P35" s="195"/>
      <c r="Q35" s="66"/>
      <c r="R35" s="63"/>
      <c r="S35" s="63"/>
      <c r="T35" s="63"/>
    </row>
    <row r="36" spans="1:23" ht="15" customHeight="1" x14ac:dyDescent="0.15">
      <c r="A36" s="148">
        <v>15</v>
      </c>
      <c r="B36" s="148" t="str">
        <f>+CHOOSE(WEEKDAY(DATE($D$1,$A$1,A36)),"日","月","火","水","木","金","土")</f>
        <v>日</v>
      </c>
      <c r="C36" s="82" t="str">
        <f>+IF(COUNTIF(設定!$B$4:$B$31,DATE($D$1,$A$1,A36))=0,"",VLOOKUP(DATE($D$1,$A$1,A36),設定!$B$4:$C$31,2,FALSE))</f>
        <v/>
      </c>
      <c r="D36" s="83"/>
      <c r="E36" s="84"/>
      <c r="F36" s="156" t="s">
        <v>10</v>
      </c>
      <c r="G36" s="85"/>
      <c r="H36" s="86"/>
      <c r="I36" s="86"/>
      <c r="J36" s="91"/>
      <c r="K36" s="161">
        <v>31</v>
      </c>
      <c r="L36" s="148" t="str">
        <f>+CHOOSE(WEEKDAY(DATE($D$1,$A$1,K36)),"日","月","火","水","木","金","土")</f>
        <v>火</v>
      </c>
      <c r="M36" s="58"/>
      <c r="N36" s="59"/>
      <c r="O36" s="60"/>
      <c r="P36" s="194"/>
      <c r="Q36" s="61"/>
      <c r="R36" s="62"/>
      <c r="S36" s="62"/>
      <c r="T36" s="62"/>
    </row>
    <row r="37" spans="1:23" ht="15" customHeight="1" x14ac:dyDescent="0.15">
      <c r="A37" s="153"/>
      <c r="B37" s="153"/>
      <c r="C37" s="87"/>
      <c r="D37" s="88"/>
      <c r="E37" s="89"/>
      <c r="F37" s="157"/>
      <c r="G37" s="90"/>
      <c r="H37" s="87"/>
      <c r="I37" s="87"/>
      <c r="J37" s="92"/>
      <c r="K37" s="162"/>
      <c r="L37" s="153"/>
      <c r="M37" s="63"/>
      <c r="N37" s="64"/>
      <c r="O37" s="65"/>
      <c r="P37" s="195"/>
      <c r="Q37" s="66"/>
      <c r="R37" s="63"/>
      <c r="S37" s="63"/>
      <c r="T37" s="63"/>
    </row>
    <row r="38" spans="1:23" ht="15" customHeight="1" x14ac:dyDescent="0.15">
      <c r="A38" s="148">
        <v>16</v>
      </c>
      <c r="B38" s="148" t="str">
        <f>+CHOOSE(WEEKDAY(DATE($D$1,$A$1,A38)),"日","月","火","水","木","金","土")</f>
        <v>月</v>
      </c>
      <c r="C38" s="82" t="str">
        <f>+IF(COUNTIF(設定!$B$4:$B$31,DATE($D$1,$A$1,A38))=0,"",VLOOKUP(DATE($D$1,$A$1,A38),設定!$B$4:$C$31,2,FALSE))</f>
        <v/>
      </c>
      <c r="D38" s="83"/>
      <c r="E38" s="84"/>
      <c r="F38" s="156" t="s">
        <v>10</v>
      </c>
      <c r="G38" s="85"/>
      <c r="H38" s="86"/>
      <c r="I38" s="86"/>
      <c r="J38" s="91"/>
      <c r="K38" s="164" t="s">
        <v>9</v>
      </c>
      <c r="L38" s="152"/>
      <c r="M38" s="172"/>
      <c r="N38" s="173"/>
      <c r="O38" s="173"/>
      <c r="P38" s="173"/>
      <c r="Q38" s="173"/>
      <c r="R38" s="148"/>
      <c r="S38" s="144"/>
      <c r="T38" s="145"/>
    </row>
    <row r="39" spans="1:23" ht="15" customHeight="1" x14ac:dyDescent="0.15">
      <c r="A39" s="163"/>
      <c r="B39" s="153"/>
      <c r="C39" s="87"/>
      <c r="D39" s="88"/>
      <c r="E39" s="89"/>
      <c r="F39" s="157"/>
      <c r="G39" s="90"/>
      <c r="H39" s="87"/>
      <c r="I39" s="87"/>
      <c r="J39" s="92"/>
      <c r="K39" s="165"/>
      <c r="L39" s="166"/>
      <c r="M39" s="174"/>
      <c r="N39" s="175"/>
      <c r="O39" s="176"/>
      <c r="P39" s="176"/>
      <c r="Q39" s="176"/>
      <c r="R39" s="149"/>
      <c r="S39" s="146"/>
      <c r="T39" s="147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29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29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1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S38:T39"/>
    <mergeCell ref="B49:C49"/>
    <mergeCell ref="L49:M49"/>
    <mergeCell ref="A38:A39"/>
    <mergeCell ref="B38:B39"/>
    <mergeCell ref="F38:F39"/>
    <mergeCell ref="K38:L39"/>
    <mergeCell ref="M38:Q39"/>
    <mergeCell ref="R38:R39"/>
    <mergeCell ref="A36:A37"/>
    <mergeCell ref="B36:B37"/>
    <mergeCell ref="F36:F37"/>
    <mergeCell ref="K36:K37"/>
    <mergeCell ref="L36:L37"/>
    <mergeCell ref="P36:P37"/>
    <mergeCell ref="A34:A35"/>
    <mergeCell ref="B34:B35"/>
    <mergeCell ref="F34:F35"/>
    <mergeCell ref="K34:K35"/>
    <mergeCell ref="L34:L35"/>
    <mergeCell ref="P34:P35"/>
    <mergeCell ref="A32:A33"/>
    <mergeCell ref="B32:B33"/>
    <mergeCell ref="F32:F33"/>
    <mergeCell ref="K32:K33"/>
    <mergeCell ref="L32:L33"/>
    <mergeCell ref="P32:P33"/>
    <mergeCell ref="A30:A31"/>
    <mergeCell ref="B30:B31"/>
    <mergeCell ref="F30:F31"/>
    <mergeCell ref="K30:K31"/>
    <mergeCell ref="L30:L31"/>
    <mergeCell ref="P30:P31"/>
    <mergeCell ref="A28:A29"/>
    <mergeCell ref="B28:B29"/>
    <mergeCell ref="F28:F29"/>
    <mergeCell ref="K28:K29"/>
    <mergeCell ref="L28:L29"/>
    <mergeCell ref="P28:P29"/>
    <mergeCell ref="A26:A27"/>
    <mergeCell ref="B26:B27"/>
    <mergeCell ref="F26:F27"/>
    <mergeCell ref="K26:K27"/>
    <mergeCell ref="L26:L27"/>
    <mergeCell ref="P26:P27"/>
    <mergeCell ref="A24:A25"/>
    <mergeCell ref="B24:B25"/>
    <mergeCell ref="F24:F25"/>
    <mergeCell ref="K24:K25"/>
    <mergeCell ref="L24:L25"/>
    <mergeCell ref="P24:P25"/>
    <mergeCell ref="A22:A23"/>
    <mergeCell ref="B22:B23"/>
    <mergeCell ref="F22:F23"/>
    <mergeCell ref="K22:K23"/>
    <mergeCell ref="L22:L23"/>
    <mergeCell ref="P22:P23"/>
    <mergeCell ref="A20:A21"/>
    <mergeCell ref="B20:B21"/>
    <mergeCell ref="F20:F21"/>
    <mergeCell ref="K20:K21"/>
    <mergeCell ref="L20:L21"/>
    <mergeCell ref="P20:P21"/>
    <mergeCell ref="A18:A19"/>
    <mergeCell ref="B18:B19"/>
    <mergeCell ref="F18:F19"/>
    <mergeCell ref="K18:K19"/>
    <mergeCell ref="L18:L19"/>
    <mergeCell ref="P18:P19"/>
    <mergeCell ref="A16:A17"/>
    <mergeCell ref="B16:B17"/>
    <mergeCell ref="F16:F17"/>
    <mergeCell ref="K16:K17"/>
    <mergeCell ref="L16:L17"/>
    <mergeCell ref="P16:P17"/>
    <mergeCell ref="A14:A15"/>
    <mergeCell ref="B14:B15"/>
    <mergeCell ref="F14:F15"/>
    <mergeCell ref="K14:K15"/>
    <mergeCell ref="L14:L15"/>
    <mergeCell ref="P14:P15"/>
    <mergeCell ref="A12:A13"/>
    <mergeCell ref="B12:B13"/>
    <mergeCell ref="F12:F13"/>
    <mergeCell ref="K12:K13"/>
    <mergeCell ref="L12:L13"/>
    <mergeCell ref="P12:P13"/>
    <mergeCell ref="A10:A11"/>
    <mergeCell ref="B10:B11"/>
    <mergeCell ref="F10:F11"/>
    <mergeCell ref="K10:K11"/>
    <mergeCell ref="L10:L11"/>
    <mergeCell ref="P10:P11"/>
    <mergeCell ref="N6:N7"/>
    <mergeCell ref="O6:R6"/>
    <mergeCell ref="E7:G7"/>
    <mergeCell ref="O7:Q7"/>
    <mergeCell ref="A8:A9"/>
    <mergeCell ref="B8:B9"/>
    <mergeCell ref="F8:F9"/>
    <mergeCell ref="K8:K9"/>
    <mergeCell ref="L8:L9"/>
    <mergeCell ref="P8:P9"/>
    <mergeCell ref="A6:A7"/>
    <mergeCell ref="C6:C7"/>
    <mergeCell ref="D6:D7"/>
    <mergeCell ref="E6:H6"/>
    <mergeCell ref="K6:K7"/>
    <mergeCell ref="M6:M7"/>
  </mergeCells>
  <phoneticPr fontId="2"/>
  <conditionalFormatting sqref="K32:K33 N32:T33 K36:K37">
    <cfRule type="expression" dxfId="2" priority="1" stopIfTrue="1">
      <formula>$K$32=""</formula>
    </cfRule>
  </conditionalFormatting>
  <conditionalFormatting sqref="N34:T35">
    <cfRule type="expression" dxfId="1" priority="2" stopIfTrue="1">
      <formula>$K$34=""</formula>
    </cfRule>
  </conditionalFormatting>
  <conditionalFormatting sqref="N36:T37">
    <cfRule type="expression" dxfId="0" priority="3" stopIfTrue="1">
      <formula>$K$36=""</formula>
    </cfRule>
  </conditionalFormatting>
  <pageMargins left="0.39370078740157483" right="0.19685039370078741" top="0.39370078740157483" bottom="0.39370078740157483" header="0.31496062992125984" footer="0.31496062992125984"/>
  <pageSetup paperSize="9" scale="8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abSelected="1" zoomScale="85" zoomScaleNormal="85" workbookViewId="0">
      <selection activeCell="X30" sqref="X30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4</v>
      </c>
      <c r="B1" s="48" t="s">
        <v>45</v>
      </c>
      <c r="C1" s="49"/>
      <c r="D1" s="49"/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令和7年4月分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/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/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+CHOOSE(WEEKDAY(DATE(設定!$B$2,$A$1,A8)),"日","月","火","水","木","金","土")</f>
        <v>火</v>
      </c>
      <c r="C8" s="71" t="str">
        <f>+IF(COUNTIF(設定!$B$4:$B$31,DATE(設定!$B$2,$A$1,A8))=0,"",VLOOKUP(DATE(設定!$B$2,$A$1,A8),設定!$B$4:$C$31,2,FALSE))</f>
        <v/>
      </c>
      <c r="D8" s="72"/>
      <c r="E8" s="120"/>
      <c r="F8" s="154" t="s">
        <v>10</v>
      </c>
      <c r="G8" s="125"/>
      <c r="H8" s="75"/>
      <c r="I8" s="75"/>
      <c r="J8" s="76"/>
      <c r="K8" s="161">
        <v>17</v>
      </c>
      <c r="L8" s="148" t="str">
        <f>+CHOOSE(WEEKDAY(DATE(設定!$B$2,$A$1,K8)),"日","月","火","水","木","金","土")</f>
        <v>木</v>
      </c>
      <c r="M8" s="71" t="str">
        <f>+IF(COUNTIF(設定!$B$4:$B$31,DATE(設定!$B$2,$A$1,K8))=0,"",VLOOKUP(DATE(設定!$B$2,$A$1,K8),設定!$B$4:$C$31,2,FALSE))</f>
        <v/>
      </c>
      <c r="N8" s="72"/>
      <c r="O8" s="73"/>
      <c r="P8" s="154" t="s">
        <v>24</v>
      </c>
      <c r="Q8" s="74"/>
      <c r="R8" s="75"/>
      <c r="S8" s="75"/>
      <c r="T8" s="75"/>
    </row>
    <row r="9" spans="1:20" ht="15" customHeight="1" x14ac:dyDescent="0.15">
      <c r="A9" s="153"/>
      <c r="B9" s="153"/>
      <c r="C9" s="77"/>
      <c r="D9" s="78"/>
      <c r="E9" s="121"/>
      <c r="F9" s="155"/>
      <c r="G9" s="126"/>
      <c r="H9" s="77"/>
      <c r="I9" s="77"/>
      <c r="J9" s="81"/>
      <c r="K9" s="162"/>
      <c r="L9" s="153"/>
      <c r="M9" s="77"/>
      <c r="N9" s="78"/>
      <c r="O9" s="79"/>
      <c r="P9" s="155"/>
      <c r="Q9" s="80"/>
      <c r="R9" s="77"/>
      <c r="S9" s="77"/>
      <c r="T9" s="77"/>
    </row>
    <row r="10" spans="1:20" ht="15" customHeight="1" x14ac:dyDescent="0.15">
      <c r="A10" s="148">
        <v>2</v>
      </c>
      <c r="B10" s="148" t="str">
        <f>+CHOOSE(WEEKDAY(DATE(設定!$B$2,$A$1,A10)),"日","月","火","水","木","金","土")</f>
        <v>水</v>
      </c>
      <c r="C10" s="71" t="str">
        <f>+IF(COUNTIF(設定!$B$4:$B$31,DATE(設定!$B$2,$A$1,A10))=0,"",VLOOKUP(DATE(設定!$B$2,$A$1,A10),設定!$B$4:$C$31,2,FALSE))</f>
        <v/>
      </c>
      <c r="D10" s="72"/>
      <c r="E10" s="73"/>
      <c r="F10" s="154" t="s">
        <v>10</v>
      </c>
      <c r="G10" s="125"/>
      <c r="H10" s="75"/>
      <c r="I10" s="75"/>
      <c r="J10" s="76"/>
      <c r="K10" s="161">
        <v>18</v>
      </c>
      <c r="L10" s="148" t="str">
        <f>+CHOOSE(WEEKDAY(DATE(設定!$B$2,$A$1,K10)),"日","月","火","水","木","金","土")</f>
        <v>金</v>
      </c>
      <c r="M10" s="71" t="str">
        <f>+IF(COUNTIF(設定!$B$4:$B$31,DATE(設定!$B$2,$A$1,K10))=0,"",VLOOKUP(DATE(設定!$B$2,$A$1,K10),設定!$B$4:$C$31,2,FALSE))</f>
        <v/>
      </c>
      <c r="N10" s="72"/>
      <c r="O10" s="73"/>
      <c r="P10" s="154" t="s">
        <v>10</v>
      </c>
      <c r="Q10" s="74"/>
      <c r="R10" s="75"/>
      <c r="S10" s="75"/>
      <c r="T10" s="75"/>
    </row>
    <row r="11" spans="1:20" ht="15" customHeight="1" x14ac:dyDescent="0.15">
      <c r="A11" s="153"/>
      <c r="B11" s="153"/>
      <c r="C11" s="77"/>
      <c r="D11" s="78"/>
      <c r="E11" s="79"/>
      <c r="F11" s="155"/>
      <c r="G11" s="126"/>
      <c r="H11" s="77"/>
      <c r="I11" s="77"/>
      <c r="J11" s="81"/>
      <c r="K11" s="162"/>
      <c r="L11" s="153"/>
      <c r="M11" s="77"/>
      <c r="N11" s="78"/>
      <c r="O11" s="79"/>
      <c r="P11" s="155"/>
      <c r="Q11" s="80"/>
      <c r="R11" s="77"/>
      <c r="S11" s="77"/>
      <c r="T11" s="77"/>
    </row>
    <row r="12" spans="1:20" ht="15" customHeight="1" x14ac:dyDescent="0.15">
      <c r="A12" s="148">
        <v>3</v>
      </c>
      <c r="B12" s="148" t="str">
        <f>+CHOOSE(WEEKDAY(DATE(設定!$B$2,$A$1,A12)),"日","月","火","水","木","金","土")</f>
        <v>木</v>
      </c>
      <c r="C12" s="71" t="str">
        <f>+IF(COUNTIF(設定!$B$4:$B$31,DATE(設定!$B$2,$A$1,A12))=0,"",VLOOKUP(DATE(設定!$B$2,$A$1,A12),設定!$B$4:$C$31,2,FALSE))</f>
        <v/>
      </c>
      <c r="D12" s="72"/>
      <c r="E12" s="73"/>
      <c r="F12" s="154" t="s">
        <v>24</v>
      </c>
      <c r="G12" s="74"/>
      <c r="H12" s="75"/>
      <c r="I12" s="75"/>
      <c r="J12" s="76"/>
      <c r="K12" s="161">
        <v>19</v>
      </c>
      <c r="L12" s="148" t="str">
        <f>+CHOOSE(WEEKDAY(DATE(設定!$B$2,$A$1,K12)),"日","月","火","水","木","金","土")</f>
        <v>土</v>
      </c>
      <c r="M12" s="82" t="str">
        <f>+IF(COUNTIF(設定!$B$4:$B$31,DATE(設定!$B$2,$A$1,K12))=0,"",VLOOKUP(DATE(設定!$B$2,$A$1,K12),設定!$B$4:$C$31,2,FALSE))</f>
        <v/>
      </c>
      <c r="N12" s="83"/>
      <c r="O12" s="84"/>
      <c r="P12" s="156" t="s">
        <v>10</v>
      </c>
      <c r="Q12" s="85"/>
      <c r="R12" s="86"/>
      <c r="S12" s="86"/>
      <c r="T12" s="86"/>
    </row>
    <row r="13" spans="1:20" ht="15" customHeight="1" x14ac:dyDescent="0.15">
      <c r="A13" s="153"/>
      <c r="B13" s="153"/>
      <c r="C13" s="77"/>
      <c r="D13" s="78"/>
      <c r="E13" s="79"/>
      <c r="F13" s="155"/>
      <c r="G13" s="80"/>
      <c r="H13" s="77"/>
      <c r="I13" s="77"/>
      <c r="J13" s="81"/>
      <c r="K13" s="162"/>
      <c r="L13" s="153"/>
      <c r="M13" s="87"/>
      <c r="N13" s="88"/>
      <c r="O13" s="89"/>
      <c r="P13" s="157"/>
      <c r="Q13" s="90"/>
      <c r="R13" s="87"/>
      <c r="S13" s="87"/>
      <c r="T13" s="87"/>
    </row>
    <row r="14" spans="1:20" ht="15" customHeight="1" x14ac:dyDescent="0.15">
      <c r="A14" s="148">
        <v>4</v>
      </c>
      <c r="B14" s="148" t="str">
        <f>+CHOOSE(WEEKDAY(DATE(設定!$B$2,$A$1,A14)),"日","月","火","水","木","金","土")</f>
        <v>金</v>
      </c>
      <c r="C14" s="71" t="str">
        <f>+IF(COUNTIF(設定!$B$4:$B$31,DATE(設定!$B$2,$A$1,A14))=0,"",VLOOKUP(DATE(設定!$B$2,$A$1,A14),設定!$B$4:$C$31,2,FALSE))</f>
        <v/>
      </c>
      <c r="D14" s="72"/>
      <c r="E14" s="73"/>
      <c r="F14" s="154" t="s">
        <v>10</v>
      </c>
      <c r="G14" s="74"/>
      <c r="H14" s="75"/>
      <c r="I14" s="75"/>
      <c r="J14" s="76"/>
      <c r="K14" s="161">
        <v>20</v>
      </c>
      <c r="L14" s="148" t="str">
        <f>+CHOOSE(WEEKDAY(DATE(設定!$B$2,$A$1,K14)),"日","月","火","水","木","金","土")</f>
        <v>日</v>
      </c>
      <c r="M14" s="82" t="str">
        <f>+IF(COUNTIF(設定!$B$4:$B$31,DATE(設定!$B$2,$A$1,K14))=0,"",VLOOKUP(DATE(設定!$B$2,$A$1,K14),設定!$B$4:$C$31,2,FALSE))</f>
        <v/>
      </c>
      <c r="N14" s="83"/>
      <c r="O14" s="84"/>
      <c r="P14" s="156" t="s">
        <v>10</v>
      </c>
      <c r="Q14" s="85"/>
      <c r="R14" s="86"/>
      <c r="S14" s="86"/>
      <c r="T14" s="86"/>
    </row>
    <row r="15" spans="1:20" ht="15" customHeight="1" x14ac:dyDescent="0.15">
      <c r="A15" s="153"/>
      <c r="B15" s="153"/>
      <c r="C15" s="77"/>
      <c r="D15" s="78"/>
      <c r="E15" s="79"/>
      <c r="F15" s="155"/>
      <c r="G15" s="80"/>
      <c r="H15" s="77"/>
      <c r="I15" s="77"/>
      <c r="J15" s="81"/>
      <c r="K15" s="162"/>
      <c r="L15" s="153"/>
      <c r="M15" s="87"/>
      <c r="N15" s="88"/>
      <c r="O15" s="89"/>
      <c r="P15" s="157"/>
      <c r="Q15" s="90"/>
      <c r="R15" s="87"/>
      <c r="S15" s="87"/>
      <c r="T15" s="87"/>
    </row>
    <row r="16" spans="1:20" ht="15" customHeight="1" x14ac:dyDescent="0.15">
      <c r="A16" s="148">
        <v>5</v>
      </c>
      <c r="B16" s="148" t="str">
        <f>+CHOOSE(WEEKDAY(DATE(設定!$B$2,$A$1,A16)),"日","月","火","水","木","金","土")</f>
        <v>土</v>
      </c>
      <c r="C16" s="82" t="str">
        <f>+IF(COUNTIF(設定!$B$4:$B$31,DATE(設定!$B$2,$A$1,A16))=0,"",VLOOKUP(DATE(設定!$B$2,$A$1,A16),設定!$B$4:$C$31,2,FALSE))</f>
        <v/>
      </c>
      <c r="D16" s="83"/>
      <c r="E16" s="84"/>
      <c r="F16" s="156" t="s">
        <v>10</v>
      </c>
      <c r="G16" s="85"/>
      <c r="H16" s="86"/>
      <c r="I16" s="86"/>
      <c r="J16" s="91"/>
      <c r="K16" s="161">
        <v>21</v>
      </c>
      <c r="L16" s="148" t="str">
        <f>+CHOOSE(WEEKDAY(DATE(設定!$B$2,$A$1,K16)),"日","月","火","水","木","金","土")</f>
        <v>月</v>
      </c>
      <c r="M16" s="71" t="str">
        <f>+IF(COUNTIF(設定!$B$4:$B$31,DATE(設定!$B$2,$A$1,K16))=0,"",VLOOKUP(DATE(設定!$B$2,$A$1,K16),設定!$B$4:$C$31,2,FALSE))</f>
        <v/>
      </c>
      <c r="N16" s="72"/>
      <c r="O16" s="73"/>
      <c r="P16" s="154" t="s">
        <v>25</v>
      </c>
      <c r="Q16" s="141"/>
      <c r="R16" s="75"/>
      <c r="S16" s="75"/>
      <c r="T16" s="75"/>
    </row>
    <row r="17" spans="1:20" ht="15" customHeight="1" x14ac:dyDescent="0.15">
      <c r="A17" s="153"/>
      <c r="B17" s="153"/>
      <c r="C17" s="87"/>
      <c r="D17" s="88"/>
      <c r="E17" s="89"/>
      <c r="F17" s="157"/>
      <c r="G17" s="90"/>
      <c r="H17" s="87"/>
      <c r="I17" s="87"/>
      <c r="J17" s="92"/>
      <c r="K17" s="162"/>
      <c r="L17" s="153"/>
      <c r="M17" s="77"/>
      <c r="N17" s="78"/>
      <c r="O17" s="79"/>
      <c r="P17" s="155"/>
      <c r="Q17" s="142"/>
      <c r="R17" s="77"/>
      <c r="S17" s="77"/>
      <c r="T17" s="77"/>
    </row>
    <row r="18" spans="1:20" ht="15" customHeight="1" x14ac:dyDescent="0.15">
      <c r="A18" s="148">
        <v>6</v>
      </c>
      <c r="B18" s="148" t="str">
        <f>+CHOOSE(WEEKDAY(DATE(設定!$B$2,$A$1,A18)),"日","月","火","水","木","金","土")</f>
        <v>日</v>
      </c>
      <c r="C18" s="82" t="str">
        <f>+IF(COUNTIF(設定!$B$4:$B$31,DATE(設定!$B$2,$A$1,A18))=0,"",VLOOKUP(DATE(設定!$B$2,$A$1,A18),設定!$B$4:$C$31,2,FALSE))</f>
        <v/>
      </c>
      <c r="D18" s="83"/>
      <c r="E18" s="84"/>
      <c r="F18" s="156" t="s">
        <v>10</v>
      </c>
      <c r="G18" s="85"/>
      <c r="H18" s="86"/>
      <c r="I18" s="86"/>
      <c r="J18" s="91"/>
      <c r="K18" s="161">
        <v>22</v>
      </c>
      <c r="L18" s="148" t="str">
        <f>+CHOOSE(WEEKDAY(DATE(設定!$B$2,$A$1,K18)),"日","月","火","水","木","金","土")</f>
        <v>火</v>
      </c>
      <c r="M18" s="71" t="str">
        <f>+IF(COUNTIF(設定!$B$4:$B$31,DATE(設定!$B$2,$A$1,K18))=0,"",VLOOKUP(DATE(設定!$B$2,$A$1,K18),設定!$B$4:$C$31,2,FALSE))</f>
        <v/>
      </c>
      <c r="N18" s="72"/>
      <c r="O18" s="73"/>
      <c r="P18" s="154" t="s">
        <v>10</v>
      </c>
      <c r="Q18" s="125"/>
      <c r="R18" s="75"/>
      <c r="S18" s="75"/>
      <c r="T18" s="75"/>
    </row>
    <row r="19" spans="1:20" ht="15" customHeight="1" x14ac:dyDescent="0.15">
      <c r="A19" s="153"/>
      <c r="B19" s="153"/>
      <c r="C19" s="87"/>
      <c r="D19" s="88"/>
      <c r="E19" s="89"/>
      <c r="F19" s="157"/>
      <c r="G19" s="90"/>
      <c r="H19" s="87"/>
      <c r="I19" s="87"/>
      <c r="J19" s="92"/>
      <c r="K19" s="162"/>
      <c r="L19" s="153"/>
      <c r="M19" s="77"/>
      <c r="N19" s="78"/>
      <c r="O19" s="79"/>
      <c r="P19" s="155"/>
      <c r="Q19" s="126"/>
      <c r="R19" s="77"/>
      <c r="S19" s="77"/>
      <c r="T19" s="77"/>
    </row>
    <row r="20" spans="1:20" ht="15" customHeight="1" x14ac:dyDescent="0.15">
      <c r="A20" s="148">
        <v>7</v>
      </c>
      <c r="B20" s="148" t="str">
        <f>+CHOOSE(WEEKDAY(DATE(設定!$B$2,$A$1,A20)),"日","月","火","水","木","金","土")</f>
        <v>月</v>
      </c>
      <c r="C20" s="71" t="str">
        <f>+IF(COUNTIF(設定!$B$4:$B$31,DATE(設定!$B$2,$A$1,A20))=0,"",VLOOKUP(DATE(設定!$B$2,$A$1,A20),設定!$B$4:$C$31,2,FALSE))</f>
        <v/>
      </c>
      <c r="D20" s="72"/>
      <c r="E20" s="73"/>
      <c r="F20" s="154" t="s">
        <v>25</v>
      </c>
      <c r="G20" s="141"/>
      <c r="H20" s="75"/>
      <c r="I20" s="75"/>
      <c r="J20" s="76"/>
      <c r="K20" s="161">
        <v>23</v>
      </c>
      <c r="L20" s="148" t="str">
        <f>+CHOOSE(WEEKDAY(DATE(設定!$B$2,$A$1,K20)),"日","月","火","水","木","金","土")</f>
        <v>水</v>
      </c>
      <c r="M20" s="71" t="str">
        <f>+IF(COUNTIF(設定!$B$4:$B$31,DATE(設定!$B$2,$A$1,K20))=0,"",VLOOKUP(DATE(設定!$B$2,$A$1,K20),設定!$B$4:$C$31,2,FALSE))</f>
        <v/>
      </c>
      <c r="N20" s="72"/>
      <c r="O20" s="73"/>
      <c r="P20" s="154" t="s">
        <v>10</v>
      </c>
      <c r="Q20" s="125"/>
      <c r="R20" s="75"/>
      <c r="S20" s="75"/>
      <c r="T20" s="75"/>
    </row>
    <row r="21" spans="1:20" ht="15" customHeight="1" x14ac:dyDescent="0.15">
      <c r="A21" s="153"/>
      <c r="B21" s="153"/>
      <c r="C21" s="77"/>
      <c r="D21" s="78"/>
      <c r="E21" s="79"/>
      <c r="F21" s="155"/>
      <c r="G21" s="142"/>
      <c r="H21" s="77"/>
      <c r="I21" s="77"/>
      <c r="J21" s="81"/>
      <c r="K21" s="162"/>
      <c r="L21" s="153"/>
      <c r="M21" s="77"/>
      <c r="N21" s="78"/>
      <c r="O21" s="79"/>
      <c r="P21" s="155"/>
      <c r="Q21" s="126"/>
      <c r="R21" s="77"/>
      <c r="S21" s="77"/>
      <c r="T21" s="77"/>
    </row>
    <row r="22" spans="1:20" ht="15" customHeight="1" x14ac:dyDescent="0.15">
      <c r="A22" s="148">
        <v>8</v>
      </c>
      <c r="B22" s="148" t="str">
        <f>+CHOOSE(WEEKDAY(DATE(設定!$B$2,$A$1,A22)),"日","月","火","水","木","金","土")</f>
        <v>火</v>
      </c>
      <c r="C22" s="71" t="str">
        <f>+IF(COUNTIF(設定!$B$4:$B$31,DATE(設定!$B$2,$A$1,A22))=0,"",VLOOKUP(DATE(設定!$B$2,$A$1,A22),設定!$B$4:$C$31,2,FALSE))</f>
        <v/>
      </c>
      <c r="D22" s="72"/>
      <c r="E22" s="73"/>
      <c r="F22" s="154" t="s">
        <v>10</v>
      </c>
      <c r="G22" s="125"/>
      <c r="H22" s="75"/>
      <c r="I22" s="75"/>
      <c r="J22" s="76"/>
      <c r="K22" s="161">
        <v>24</v>
      </c>
      <c r="L22" s="148" t="str">
        <f>+CHOOSE(WEEKDAY(DATE(設定!$B$2,$A$1,K22)),"日","月","火","水","木","金","土")</f>
        <v>木</v>
      </c>
      <c r="M22" s="71" t="str">
        <f>+IF(COUNTIF(設定!$B$4:$B$31,DATE(設定!$B$2,$A$1,K22))=0,"",VLOOKUP(DATE(設定!$B$2,$A$1,K22),設定!$B$4:$C$31,2,FALSE))</f>
        <v/>
      </c>
      <c r="N22" s="72"/>
      <c r="O22" s="73"/>
      <c r="P22" s="154" t="s">
        <v>24</v>
      </c>
      <c r="Q22" s="74"/>
      <c r="R22" s="75"/>
      <c r="S22" s="75"/>
      <c r="T22" s="75"/>
    </row>
    <row r="23" spans="1:20" ht="15" customHeight="1" x14ac:dyDescent="0.15">
      <c r="A23" s="153"/>
      <c r="B23" s="153"/>
      <c r="C23" s="77"/>
      <c r="D23" s="78"/>
      <c r="E23" s="79"/>
      <c r="F23" s="155"/>
      <c r="G23" s="126"/>
      <c r="H23" s="77"/>
      <c r="I23" s="77"/>
      <c r="J23" s="81"/>
      <c r="K23" s="162"/>
      <c r="L23" s="153"/>
      <c r="M23" s="77"/>
      <c r="N23" s="78"/>
      <c r="O23" s="79"/>
      <c r="P23" s="155"/>
      <c r="Q23" s="80"/>
      <c r="R23" s="77"/>
      <c r="S23" s="77"/>
      <c r="T23" s="77"/>
    </row>
    <row r="24" spans="1:20" ht="15" customHeight="1" x14ac:dyDescent="0.15">
      <c r="A24" s="148">
        <v>9</v>
      </c>
      <c r="B24" s="148" t="str">
        <f>+CHOOSE(WEEKDAY(DATE(設定!$B$2,$A$1,A24)),"日","月","火","水","木","金","土")</f>
        <v>水</v>
      </c>
      <c r="C24" s="71" t="str">
        <f>+IF(COUNTIF(設定!$B$4:$B$31,DATE(設定!$B$2,$A$1,A24))=0,"",VLOOKUP(DATE(設定!$B$2,$A$1,A24),設定!$B$4:$C$31,2,FALSE))</f>
        <v/>
      </c>
      <c r="D24" s="72"/>
      <c r="E24" s="73"/>
      <c r="F24" s="154" t="s">
        <v>10</v>
      </c>
      <c r="G24" s="125"/>
      <c r="H24" s="75"/>
      <c r="I24" s="75"/>
      <c r="J24" s="76"/>
      <c r="K24" s="161">
        <v>25</v>
      </c>
      <c r="L24" s="148" t="str">
        <f>+CHOOSE(WEEKDAY(DATE(設定!$B$2,$A$1,K24)),"日","月","火","水","木","金","土")</f>
        <v>金</v>
      </c>
      <c r="M24" s="71" t="str">
        <f>+IF(COUNTIF(設定!$B$4:$B$31,DATE(設定!$B$2,$A$1,K24))=0,"",VLOOKUP(DATE(設定!$B$2,$A$1,K24),設定!$B$4:$C$31,2,FALSE))</f>
        <v/>
      </c>
      <c r="N24" s="72"/>
      <c r="O24" s="73"/>
      <c r="P24" s="154" t="s">
        <v>10</v>
      </c>
      <c r="Q24" s="74"/>
      <c r="R24" s="75"/>
      <c r="S24" s="75"/>
      <c r="T24" s="75"/>
    </row>
    <row r="25" spans="1:20" ht="15" customHeight="1" x14ac:dyDescent="0.15">
      <c r="A25" s="153"/>
      <c r="B25" s="153"/>
      <c r="C25" s="77"/>
      <c r="D25" s="78"/>
      <c r="E25" s="79"/>
      <c r="F25" s="155"/>
      <c r="G25" s="126"/>
      <c r="H25" s="77"/>
      <c r="I25" s="77"/>
      <c r="J25" s="81"/>
      <c r="K25" s="162"/>
      <c r="L25" s="153"/>
      <c r="M25" s="77"/>
      <c r="N25" s="78"/>
      <c r="O25" s="79"/>
      <c r="P25" s="155"/>
      <c r="Q25" s="80"/>
      <c r="R25" s="77"/>
      <c r="S25" s="77"/>
      <c r="T25" s="77"/>
    </row>
    <row r="26" spans="1:20" ht="15" customHeight="1" x14ac:dyDescent="0.15">
      <c r="A26" s="148">
        <v>10</v>
      </c>
      <c r="B26" s="148" t="str">
        <f>+CHOOSE(WEEKDAY(DATE(設定!$B$2,$A$1,A26)),"日","月","火","水","木","金","土")</f>
        <v>木</v>
      </c>
      <c r="C26" s="71" t="str">
        <f>+IF(COUNTIF(設定!$B$4:$B$31,DATE(設定!$B$2,$A$1,A26))=0,"",VLOOKUP(DATE(設定!$B$2,$A$1,A26),設定!$B$4:$C$31,2,FALSE))</f>
        <v/>
      </c>
      <c r="D26" s="72"/>
      <c r="E26" s="73"/>
      <c r="F26" s="154" t="s">
        <v>24</v>
      </c>
      <c r="G26" s="74"/>
      <c r="H26" s="75"/>
      <c r="I26" s="75"/>
      <c r="J26" s="76"/>
      <c r="K26" s="161">
        <v>26</v>
      </c>
      <c r="L26" s="148" t="str">
        <f>+CHOOSE(WEEKDAY(DATE(設定!$B$2,$A$1,K26)),"日","月","火","水","木","金","土")</f>
        <v>土</v>
      </c>
      <c r="M26" s="82" t="str">
        <f>+IF(COUNTIF(設定!$B$4:$B$31,DATE(設定!$B$2,$A$1,K26))=0,"",VLOOKUP(DATE(設定!$B$2,$A$1,K26),設定!$B$4:$C$31,2,FALSE))</f>
        <v/>
      </c>
      <c r="N26" s="83"/>
      <c r="O26" s="84"/>
      <c r="P26" s="156" t="s">
        <v>10</v>
      </c>
      <c r="Q26" s="85"/>
      <c r="R26" s="86"/>
      <c r="S26" s="86"/>
      <c r="T26" s="86"/>
    </row>
    <row r="27" spans="1:20" ht="15" customHeight="1" x14ac:dyDescent="0.15">
      <c r="A27" s="153"/>
      <c r="B27" s="153"/>
      <c r="C27" s="77"/>
      <c r="D27" s="78"/>
      <c r="E27" s="79"/>
      <c r="F27" s="155"/>
      <c r="G27" s="80"/>
      <c r="H27" s="77"/>
      <c r="I27" s="77"/>
      <c r="J27" s="81"/>
      <c r="K27" s="162"/>
      <c r="L27" s="153"/>
      <c r="M27" s="87"/>
      <c r="N27" s="88"/>
      <c r="O27" s="89"/>
      <c r="P27" s="157"/>
      <c r="Q27" s="90"/>
      <c r="R27" s="87"/>
      <c r="S27" s="87"/>
      <c r="T27" s="87"/>
    </row>
    <row r="28" spans="1:20" ht="15" customHeight="1" x14ac:dyDescent="0.15">
      <c r="A28" s="148">
        <v>11</v>
      </c>
      <c r="B28" s="148" t="str">
        <f>+CHOOSE(WEEKDAY(DATE(設定!$B$2,$A$1,A28)),"日","月","火","水","木","金","土")</f>
        <v>金</v>
      </c>
      <c r="C28" s="71" t="str">
        <f>+IF(COUNTIF(設定!$B$4:$B$31,DATE(設定!$B$2,$A$1,A28))=0,"",VLOOKUP(DATE(設定!$B$2,$A$1,A28),設定!$B$4:$C$31,2,FALSE))</f>
        <v/>
      </c>
      <c r="D28" s="72"/>
      <c r="E28" s="73"/>
      <c r="F28" s="154" t="s">
        <v>10</v>
      </c>
      <c r="G28" s="74"/>
      <c r="H28" s="75"/>
      <c r="I28" s="75"/>
      <c r="J28" s="76"/>
      <c r="K28" s="161">
        <v>27</v>
      </c>
      <c r="L28" s="148" t="str">
        <f>+CHOOSE(WEEKDAY(DATE(設定!$B$2,$A$1,K28)),"日","月","火","水","木","金","土")</f>
        <v>日</v>
      </c>
      <c r="M28" s="82" t="str">
        <f>+IF(COUNTIF(設定!$B$4:$B$31,DATE(設定!$B$2,$A$1,K28))=0,"",VLOOKUP(DATE(設定!$B$2,$A$1,K28),設定!$B$4:$C$31,2,FALSE))</f>
        <v/>
      </c>
      <c r="N28" s="83"/>
      <c r="O28" s="84"/>
      <c r="P28" s="156" t="s">
        <v>10</v>
      </c>
      <c r="Q28" s="85"/>
      <c r="R28" s="86"/>
      <c r="S28" s="86"/>
      <c r="T28" s="86"/>
    </row>
    <row r="29" spans="1:20" ht="15" customHeight="1" x14ac:dyDescent="0.15">
      <c r="A29" s="153"/>
      <c r="B29" s="153"/>
      <c r="C29" s="77"/>
      <c r="D29" s="78"/>
      <c r="E29" s="79"/>
      <c r="F29" s="155"/>
      <c r="G29" s="80"/>
      <c r="H29" s="77"/>
      <c r="I29" s="77"/>
      <c r="J29" s="81"/>
      <c r="K29" s="162"/>
      <c r="L29" s="153"/>
      <c r="M29" s="87"/>
      <c r="N29" s="88"/>
      <c r="O29" s="89"/>
      <c r="P29" s="157"/>
      <c r="Q29" s="90"/>
      <c r="R29" s="87"/>
      <c r="S29" s="87"/>
      <c r="T29" s="87"/>
    </row>
    <row r="30" spans="1:20" ht="15" customHeight="1" x14ac:dyDescent="0.15">
      <c r="A30" s="148">
        <v>12</v>
      </c>
      <c r="B30" s="148" t="str">
        <f>+CHOOSE(WEEKDAY(DATE(設定!$B$2,$A$1,A30)),"日","月","火","水","木","金","土")</f>
        <v>土</v>
      </c>
      <c r="C30" s="82" t="str">
        <f>+IF(COUNTIF(設定!$B$4:$B$31,DATE(設定!$B$2,$A$1,A30))=0,"",VLOOKUP(DATE(設定!$B$2,$A$1,A30),設定!$B$4:$C$31,2,FALSE))</f>
        <v/>
      </c>
      <c r="D30" s="83"/>
      <c r="E30" s="84"/>
      <c r="F30" s="156" t="s">
        <v>10</v>
      </c>
      <c r="G30" s="85"/>
      <c r="H30" s="86"/>
      <c r="I30" s="86"/>
      <c r="J30" s="91"/>
      <c r="K30" s="161">
        <v>28</v>
      </c>
      <c r="L30" s="148" t="str">
        <f>+CHOOSE(WEEKDAY(DATE(設定!$B$2,$A$1,K30)),"日","月","火","水","木","金","土")</f>
        <v>月</v>
      </c>
      <c r="M30" s="71" t="str">
        <f>+IF(COUNTIF(設定!$B$4:$B$31,DATE(設定!$B$2,$A$1,K30))=0,"",VLOOKUP(DATE(設定!$B$2,$A$1,K30),設定!$B$4:$C$31,2,FALSE))</f>
        <v/>
      </c>
      <c r="N30" s="72"/>
      <c r="O30" s="73"/>
      <c r="P30" s="154" t="s">
        <v>25</v>
      </c>
      <c r="Q30" s="141"/>
      <c r="R30" s="75"/>
      <c r="S30" s="75"/>
      <c r="T30" s="75"/>
    </row>
    <row r="31" spans="1:20" ht="15" customHeight="1" x14ac:dyDescent="0.15">
      <c r="A31" s="153"/>
      <c r="B31" s="153"/>
      <c r="C31" s="87"/>
      <c r="D31" s="88"/>
      <c r="E31" s="89"/>
      <c r="F31" s="157"/>
      <c r="G31" s="90"/>
      <c r="H31" s="87"/>
      <c r="I31" s="87"/>
      <c r="J31" s="92"/>
      <c r="K31" s="162"/>
      <c r="L31" s="153"/>
      <c r="M31" s="77"/>
      <c r="N31" s="78"/>
      <c r="O31" s="79"/>
      <c r="P31" s="155"/>
      <c r="Q31" s="142"/>
      <c r="R31" s="77"/>
      <c r="S31" s="77"/>
      <c r="T31" s="77"/>
    </row>
    <row r="32" spans="1:20" ht="15" customHeight="1" x14ac:dyDescent="0.15">
      <c r="A32" s="148">
        <v>13</v>
      </c>
      <c r="B32" s="148" t="str">
        <f>+CHOOSE(WEEKDAY(DATE(設定!$B$2,$A$1,A32)),"日","月","火","水","木","金","土")</f>
        <v>日</v>
      </c>
      <c r="C32" s="82" t="str">
        <f>+IF(COUNTIF(設定!$B$4:$B$31,DATE(設定!$B$2,$A$1,A32))=0,"",VLOOKUP(DATE(設定!$B$2,$A$1,A32),設定!$B$4:$C$31,2,FALSE))</f>
        <v/>
      </c>
      <c r="D32" s="83"/>
      <c r="E32" s="84"/>
      <c r="F32" s="156" t="s">
        <v>10</v>
      </c>
      <c r="G32" s="85"/>
      <c r="H32" s="86"/>
      <c r="I32" s="86"/>
      <c r="J32" s="91"/>
      <c r="K32" s="161">
        <v>29</v>
      </c>
      <c r="L32" s="148" t="str">
        <f>+CHOOSE(WEEKDAY(DATE(設定!$B$2,$A$1,K32)),"日","月","火","水","木","金","土")</f>
        <v>火</v>
      </c>
      <c r="M32" s="82" t="str">
        <f>+IF(COUNTIF(設定!$B$4:$B$31,DATE(設定!$B$2,$A$1,K32))=0,"",VLOOKUP(DATE(設定!$B$2,$A$1,K32),設定!$B$4:$C$31,2,FALSE))</f>
        <v>昭和の日</v>
      </c>
      <c r="N32" s="83"/>
      <c r="O32" s="84"/>
      <c r="P32" s="156" t="s">
        <v>10</v>
      </c>
      <c r="Q32" s="85"/>
      <c r="R32" s="86"/>
      <c r="S32" s="86"/>
      <c r="T32" s="86"/>
    </row>
    <row r="33" spans="1:23" ht="15" customHeight="1" x14ac:dyDescent="0.15">
      <c r="A33" s="153"/>
      <c r="B33" s="153"/>
      <c r="C33" s="87"/>
      <c r="D33" s="88"/>
      <c r="E33" s="89"/>
      <c r="F33" s="157"/>
      <c r="G33" s="90"/>
      <c r="H33" s="87"/>
      <c r="I33" s="87"/>
      <c r="J33" s="92"/>
      <c r="K33" s="162"/>
      <c r="L33" s="153"/>
      <c r="M33" s="87"/>
      <c r="N33" s="88"/>
      <c r="O33" s="89"/>
      <c r="P33" s="157"/>
      <c r="Q33" s="90"/>
      <c r="R33" s="87"/>
      <c r="S33" s="87"/>
      <c r="T33" s="87"/>
    </row>
    <row r="34" spans="1:23" ht="15" customHeight="1" x14ac:dyDescent="0.15">
      <c r="A34" s="148">
        <v>14</v>
      </c>
      <c r="B34" s="148" t="str">
        <f>+CHOOSE(WEEKDAY(DATE(設定!$B$2,$A$1,A34)),"日","月","火","水","木","金","土")</f>
        <v>月</v>
      </c>
      <c r="C34" s="71" t="str">
        <f>+IF(COUNTIF(設定!$B$4:$B$31,DATE(設定!$B$2,$A$1,A34))=0,"",VLOOKUP(DATE(設定!$B$2,$A$1,A34),設定!$B$4:$C$31,2,FALSE))</f>
        <v/>
      </c>
      <c r="D34" s="72"/>
      <c r="E34" s="73"/>
      <c r="F34" s="154" t="s">
        <v>25</v>
      </c>
      <c r="G34" s="141"/>
      <c r="H34" s="75"/>
      <c r="I34" s="75"/>
      <c r="J34" s="76"/>
      <c r="K34" s="167">
        <v>30</v>
      </c>
      <c r="L34" s="177" t="str">
        <f>+CHOOSE(WEEKDAY(DATE(設定!$B$2,$A$1,K34)),"日","月","火","水","木","金","土")</f>
        <v>水</v>
      </c>
      <c r="M34" s="71" t="str">
        <f>+IF(COUNTIF(設定!$B$4:$B$31,DATE(設定!$B$2,$A$1,K34))=0,"",VLOOKUP(DATE(設定!$B$2,$A$1,K34),設定!$B$4:$C$31,2,FALSE))</f>
        <v/>
      </c>
      <c r="N34" s="72"/>
      <c r="O34" s="73"/>
      <c r="P34" s="154" t="s">
        <v>26</v>
      </c>
      <c r="Q34" s="125"/>
      <c r="R34" s="75"/>
      <c r="S34" s="75"/>
      <c r="T34" s="75"/>
    </row>
    <row r="35" spans="1:23" ht="15" customHeight="1" x14ac:dyDescent="0.15">
      <c r="A35" s="153"/>
      <c r="B35" s="153"/>
      <c r="C35" s="77"/>
      <c r="D35" s="78"/>
      <c r="E35" s="79"/>
      <c r="F35" s="155"/>
      <c r="G35" s="142"/>
      <c r="H35" s="77"/>
      <c r="I35" s="77"/>
      <c r="J35" s="81"/>
      <c r="K35" s="168"/>
      <c r="L35" s="178"/>
      <c r="M35" s="77"/>
      <c r="N35" s="78"/>
      <c r="O35" s="79"/>
      <c r="P35" s="155"/>
      <c r="Q35" s="126"/>
      <c r="R35" s="77"/>
      <c r="S35" s="77"/>
      <c r="T35" s="77"/>
    </row>
    <row r="36" spans="1:23" ht="15" customHeight="1" x14ac:dyDescent="0.15">
      <c r="A36" s="148">
        <v>15</v>
      </c>
      <c r="B36" s="148" t="str">
        <f>+CHOOSE(WEEKDAY(DATE(設定!$B$2,$A$1,A36)),"日","月","火","水","木","金","土")</f>
        <v>火</v>
      </c>
      <c r="C36" s="71" t="str">
        <f>+IF(COUNTIF(設定!$B$4:$B$31,DATE(設定!$B$2,$A$1,A36))=0,"",VLOOKUP(DATE(設定!$B$2,$A$1,A36),設定!$B$4:$C$31,2,FALSE))</f>
        <v/>
      </c>
      <c r="D36" s="72"/>
      <c r="E36" s="73"/>
      <c r="F36" s="154" t="s">
        <v>10</v>
      </c>
      <c r="G36" s="125"/>
      <c r="H36" s="75"/>
      <c r="I36" s="75"/>
      <c r="J36" s="76"/>
      <c r="K36" s="161"/>
      <c r="L36" s="148"/>
      <c r="M36" s="46"/>
      <c r="N36" s="3"/>
      <c r="O36" s="24"/>
      <c r="P36" s="151" t="s">
        <v>26</v>
      </c>
      <c r="Q36" s="6"/>
      <c r="R36" s="1"/>
      <c r="S36" s="1"/>
      <c r="T36" s="1"/>
    </row>
    <row r="37" spans="1:23" ht="15" customHeight="1" x14ac:dyDescent="0.15">
      <c r="A37" s="153"/>
      <c r="B37" s="153"/>
      <c r="C37" s="77"/>
      <c r="D37" s="78"/>
      <c r="E37" s="79"/>
      <c r="F37" s="155"/>
      <c r="G37" s="126"/>
      <c r="H37" s="77"/>
      <c r="I37" s="77"/>
      <c r="J37" s="81"/>
      <c r="K37" s="162"/>
      <c r="L37" s="153"/>
      <c r="M37" s="2"/>
      <c r="N37" s="33"/>
      <c r="O37" s="25"/>
      <c r="P37" s="179"/>
      <c r="Q37" s="7"/>
      <c r="R37" s="2"/>
      <c r="S37" s="2"/>
      <c r="T37" s="2"/>
    </row>
    <row r="38" spans="1:23" ht="15" customHeight="1" x14ac:dyDescent="0.15">
      <c r="A38" s="148">
        <v>16</v>
      </c>
      <c r="B38" s="148" t="str">
        <f>+CHOOSE(WEEKDAY(DATE(設定!$B$2,$A$1,A38)),"日","月","火","水","木","金","土")</f>
        <v>水</v>
      </c>
      <c r="C38" s="71" t="str">
        <f>+IF(COUNTIF(設定!$B$4:$B$31,DATE(設定!$B$2,$A$1,A38))=0,"",VLOOKUP(DATE(設定!$B$2,$A$1,A38),設定!$B$4:$C$31,2,FALSE))</f>
        <v/>
      </c>
      <c r="D38" s="72"/>
      <c r="E38" s="73"/>
      <c r="F38" s="154" t="s">
        <v>26</v>
      </c>
      <c r="G38" s="125"/>
      <c r="H38" s="75"/>
      <c r="I38" s="75"/>
      <c r="J38" s="76"/>
      <c r="K38" s="164" t="s">
        <v>9</v>
      </c>
      <c r="L38" s="152"/>
      <c r="M38" s="172"/>
      <c r="N38" s="173"/>
      <c r="O38" s="173"/>
      <c r="P38" s="173"/>
      <c r="Q38" s="173"/>
      <c r="R38" s="148"/>
      <c r="S38" s="144"/>
      <c r="T38" s="145"/>
    </row>
    <row r="39" spans="1:23" ht="15" customHeight="1" x14ac:dyDescent="0.15">
      <c r="A39" s="163"/>
      <c r="B39" s="153"/>
      <c r="C39" s="77"/>
      <c r="D39" s="78"/>
      <c r="E39" s="79"/>
      <c r="F39" s="155"/>
      <c r="G39" s="126"/>
      <c r="H39" s="77"/>
      <c r="I39" s="77"/>
      <c r="J39" s="81"/>
      <c r="K39" s="165"/>
      <c r="L39" s="166"/>
      <c r="M39" s="174"/>
      <c r="N39" s="175"/>
      <c r="O39" s="176"/>
      <c r="P39" s="176"/>
      <c r="Q39" s="176"/>
      <c r="R39" s="149"/>
      <c r="S39" s="146"/>
      <c r="T39" s="147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24" t="s">
        <v>68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30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31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0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B8:B9"/>
    <mergeCell ref="B10:B11"/>
    <mergeCell ref="L8:L9"/>
    <mergeCell ref="L10:L11"/>
    <mergeCell ref="L12:L13"/>
    <mergeCell ref="L16:L17"/>
    <mergeCell ref="L18:L19"/>
    <mergeCell ref="L20:L21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14:L15"/>
    <mergeCell ref="B49:C49"/>
    <mergeCell ref="B38:B39"/>
    <mergeCell ref="B20:B21"/>
    <mergeCell ref="B22:B23"/>
    <mergeCell ref="B24:B25"/>
    <mergeCell ref="A36:A37"/>
    <mergeCell ref="B26:B27"/>
    <mergeCell ref="B28:B29"/>
    <mergeCell ref="B30:B31"/>
    <mergeCell ref="B32:B33"/>
    <mergeCell ref="A26:A27"/>
    <mergeCell ref="A28:A29"/>
    <mergeCell ref="A6:A7"/>
    <mergeCell ref="K6:K7"/>
    <mergeCell ref="B12:B13"/>
    <mergeCell ref="B14:B15"/>
    <mergeCell ref="B16:B17"/>
    <mergeCell ref="B18:B19"/>
    <mergeCell ref="F10:F11"/>
    <mergeCell ref="F12:F13"/>
    <mergeCell ref="F14:F15"/>
    <mergeCell ref="F16:F17"/>
    <mergeCell ref="A8:A9"/>
    <mergeCell ref="A10:A11"/>
    <mergeCell ref="A12:A13"/>
    <mergeCell ref="A14:A15"/>
    <mergeCell ref="A16:A17"/>
    <mergeCell ref="A18:A19"/>
    <mergeCell ref="F18:F19"/>
    <mergeCell ref="A24:A25"/>
    <mergeCell ref="A20:A21"/>
    <mergeCell ref="A22:A23"/>
    <mergeCell ref="K24:K25"/>
    <mergeCell ref="L28:L29"/>
    <mergeCell ref="L30:L31"/>
    <mergeCell ref="L26:L27"/>
    <mergeCell ref="A38:A39"/>
    <mergeCell ref="K38:L39"/>
    <mergeCell ref="K36:K37"/>
    <mergeCell ref="K34:K35"/>
    <mergeCell ref="B34:B35"/>
    <mergeCell ref="B36:B37"/>
    <mergeCell ref="F28:F29"/>
    <mergeCell ref="F30:F31"/>
    <mergeCell ref="F38:F39"/>
    <mergeCell ref="F32:F33"/>
    <mergeCell ref="F20:F21"/>
    <mergeCell ref="F22:F23"/>
    <mergeCell ref="F24:F25"/>
    <mergeCell ref="F26:F27"/>
    <mergeCell ref="A30:A31"/>
    <mergeCell ref="A32:A33"/>
    <mergeCell ref="A34:A35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2:K23"/>
    <mergeCell ref="F34:F35"/>
    <mergeCell ref="F36:F37"/>
    <mergeCell ref="K20:K21"/>
    <mergeCell ref="K8:K9"/>
    <mergeCell ref="K10:K11"/>
    <mergeCell ref="K32:K33"/>
    <mergeCell ref="K30:K31"/>
    <mergeCell ref="K28:K29"/>
    <mergeCell ref="K26:K2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</mergeCells>
  <phoneticPr fontId="2"/>
  <conditionalFormatting sqref="K32:K33 N32:T33">
    <cfRule type="expression" dxfId="35" priority="1" stopIfTrue="1">
      <formula>$K$32=""</formula>
    </cfRule>
  </conditionalFormatting>
  <conditionalFormatting sqref="K34:K35 N34:T35">
    <cfRule type="expression" dxfId="34" priority="2" stopIfTrue="1">
      <formula>$K$34=""</formula>
    </cfRule>
  </conditionalFormatting>
  <conditionalFormatting sqref="K36:T37">
    <cfRule type="expression" dxfId="33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opLeftCell="A4" zoomScale="85" zoomScaleNormal="85" workbookViewId="0">
      <selection activeCell="AB16" sqref="AB16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5</v>
      </c>
      <c r="B1" s="48" t="s">
        <v>45</v>
      </c>
      <c r="C1" s="49"/>
      <c r="D1" s="49"/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令和7年5月分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/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/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+CHOOSE(WEEKDAY(DATE(設定!$B$2,$A$1,A8)),"日","月","火","水","木","金","土")</f>
        <v>木</v>
      </c>
      <c r="C8" s="71" t="str">
        <f>+IF(COUNTIF(設定!$B$4:$B$31,DATE(設定!$B$2,$A$1,A8))=0,"",VLOOKUP(DATE(設定!$B$2,$A$1,A8),設定!$B$4:$C$31,2,FALSE))</f>
        <v>授業振替日（火曜日）</v>
      </c>
      <c r="D8" s="72"/>
      <c r="E8" s="120"/>
      <c r="F8" s="154" t="s">
        <v>10</v>
      </c>
      <c r="G8" s="74"/>
      <c r="H8" s="75"/>
      <c r="I8" s="75"/>
      <c r="J8" s="76"/>
      <c r="K8" s="161">
        <v>17</v>
      </c>
      <c r="L8" s="148" t="str">
        <f>+CHOOSE(WEEKDAY(DATE(設定!$B$2,$A$1,K8)),"日","月","火","水","木","金","土")</f>
        <v>土</v>
      </c>
      <c r="M8" s="82" t="str">
        <f>+IF(COUNTIF(設定!$B$4:$B$31,DATE(設定!$B$2,$A$1,K8))=0,"",VLOOKUP(DATE(設定!$B$2,$A$1,K8),設定!$B$4:$C$31,2,FALSE))</f>
        <v/>
      </c>
      <c r="N8" s="83"/>
      <c r="O8" s="84"/>
      <c r="P8" s="156" t="s">
        <v>24</v>
      </c>
      <c r="Q8" s="85"/>
      <c r="R8" s="86"/>
      <c r="S8" s="86"/>
      <c r="T8" s="86"/>
    </row>
    <row r="9" spans="1:20" ht="15" customHeight="1" x14ac:dyDescent="0.15">
      <c r="A9" s="153"/>
      <c r="B9" s="153"/>
      <c r="C9" s="77"/>
      <c r="D9" s="78"/>
      <c r="E9" s="121"/>
      <c r="F9" s="155"/>
      <c r="G9" s="80"/>
      <c r="H9" s="77"/>
      <c r="I9" s="77"/>
      <c r="J9" s="81"/>
      <c r="K9" s="162"/>
      <c r="L9" s="153"/>
      <c r="M9" s="87"/>
      <c r="N9" s="88"/>
      <c r="O9" s="89"/>
      <c r="P9" s="157"/>
      <c r="Q9" s="90"/>
      <c r="R9" s="87"/>
      <c r="S9" s="87"/>
      <c r="T9" s="87"/>
    </row>
    <row r="10" spans="1:20" ht="15" customHeight="1" x14ac:dyDescent="0.15">
      <c r="A10" s="148">
        <v>2</v>
      </c>
      <c r="B10" s="148" t="str">
        <f>+CHOOSE(WEEKDAY(DATE(設定!$B$2,$A$1,A10)),"日","月","火","水","木","金","土")</f>
        <v>金</v>
      </c>
      <c r="C10" s="71" t="str">
        <f>+IF(COUNTIF(設定!$B$4:$B$31,DATE(設定!$B$2,$A$1,A10))=0,"",VLOOKUP(DATE(設定!$B$2,$A$1,A10),設定!$B$4:$C$31,2,FALSE))</f>
        <v>授業振替日（月曜日）</v>
      </c>
      <c r="D10" s="72"/>
      <c r="E10" s="73"/>
      <c r="F10" s="154" t="s">
        <v>10</v>
      </c>
      <c r="G10" s="74"/>
      <c r="H10" s="75"/>
      <c r="I10" s="75"/>
      <c r="J10" s="76"/>
      <c r="K10" s="161">
        <v>18</v>
      </c>
      <c r="L10" s="148" t="str">
        <f>+CHOOSE(WEEKDAY(DATE(設定!$B$2,$A$1,K10)),"日","月","火","水","木","金","土")</f>
        <v>日</v>
      </c>
      <c r="M10" s="82" t="str">
        <f>+IF(COUNTIF(設定!$B$4:$B$31,DATE(設定!$B$2,$A$1,K10))=0,"",VLOOKUP(DATE(設定!$B$2,$A$1,K10),設定!$B$4:$C$31,2,FALSE))</f>
        <v/>
      </c>
      <c r="N10" s="83"/>
      <c r="O10" s="84"/>
      <c r="P10" s="156" t="s">
        <v>10</v>
      </c>
      <c r="Q10" s="85"/>
      <c r="R10" s="86"/>
      <c r="S10" s="86"/>
      <c r="T10" s="86"/>
    </row>
    <row r="11" spans="1:20" ht="15" customHeight="1" x14ac:dyDescent="0.15">
      <c r="A11" s="153"/>
      <c r="B11" s="153"/>
      <c r="C11" s="77"/>
      <c r="D11" s="78"/>
      <c r="E11" s="79"/>
      <c r="F11" s="155"/>
      <c r="G11" s="80"/>
      <c r="H11" s="77"/>
      <c r="I11" s="77"/>
      <c r="J11" s="81"/>
      <c r="K11" s="162"/>
      <c r="L11" s="153"/>
      <c r="M11" s="87"/>
      <c r="N11" s="88"/>
      <c r="O11" s="89"/>
      <c r="P11" s="157"/>
      <c r="Q11" s="90"/>
      <c r="R11" s="87"/>
      <c r="S11" s="87"/>
      <c r="T11" s="87"/>
    </row>
    <row r="12" spans="1:20" ht="15" customHeight="1" x14ac:dyDescent="0.15">
      <c r="A12" s="148">
        <v>3</v>
      </c>
      <c r="B12" s="148" t="str">
        <f>+CHOOSE(WEEKDAY(DATE(設定!$B$2,$A$1,A12)),"日","月","火","水","木","金","土")</f>
        <v>土</v>
      </c>
      <c r="C12" s="82" t="str">
        <f>+IF(COUNTIF(設定!$B$4:$B$31,DATE(設定!$B$2,$A$1,A12))=0,"",VLOOKUP(DATE(設定!$B$2,$A$1,A12),設定!$B$4:$C$31,2,FALSE))</f>
        <v>憲法記念日</v>
      </c>
      <c r="D12" s="83"/>
      <c r="E12" s="84"/>
      <c r="F12" s="156" t="s">
        <v>24</v>
      </c>
      <c r="G12" s="85"/>
      <c r="H12" s="86"/>
      <c r="I12" s="86"/>
      <c r="J12" s="91"/>
      <c r="K12" s="161">
        <v>19</v>
      </c>
      <c r="L12" s="148" t="str">
        <f>+CHOOSE(WEEKDAY(DATE(設定!$B$2,$A$1,K12)),"日","月","火","水","木","金","土")</f>
        <v>月</v>
      </c>
      <c r="M12" s="71" t="str">
        <f>+IF(COUNTIF(設定!$B$4:$B$31,DATE(設定!$B$2,$A$1,K12))=0,"",VLOOKUP(DATE(設定!$B$2,$A$1,K12),設定!$B$4:$C$31,2,FALSE))</f>
        <v/>
      </c>
      <c r="N12" s="72"/>
      <c r="O12" s="73"/>
      <c r="P12" s="154" t="s">
        <v>10</v>
      </c>
      <c r="Q12" s="141"/>
      <c r="R12" s="75"/>
      <c r="S12" s="75"/>
      <c r="T12" s="75"/>
    </row>
    <row r="13" spans="1:20" ht="15" customHeight="1" x14ac:dyDescent="0.15">
      <c r="A13" s="153"/>
      <c r="B13" s="153"/>
      <c r="C13" s="87"/>
      <c r="D13" s="88"/>
      <c r="E13" s="89"/>
      <c r="F13" s="157"/>
      <c r="G13" s="90"/>
      <c r="H13" s="87"/>
      <c r="I13" s="87"/>
      <c r="J13" s="92"/>
      <c r="K13" s="162"/>
      <c r="L13" s="153"/>
      <c r="M13" s="77"/>
      <c r="N13" s="78"/>
      <c r="O13" s="79"/>
      <c r="P13" s="155"/>
      <c r="Q13" s="142"/>
      <c r="R13" s="77"/>
      <c r="S13" s="77"/>
      <c r="T13" s="77"/>
    </row>
    <row r="14" spans="1:20" ht="15" customHeight="1" x14ac:dyDescent="0.15">
      <c r="A14" s="148">
        <v>4</v>
      </c>
      <c r="B14" s="148" t="str">
        <f>+CHOOSE(WEEKDAY(DATE(設定!$B$2,$A$1,A14)),"日","月","火","水","木","金","土")</f>
        <v>日</v>
      </c>
      <c r="C14" s="82" t="str">
        <f>+IF(COUNTIF(設定!$B$4:$B$31,DATE(設定!$B$2,$A$1,A14))=0,"",VLOOKUP(DATE(設定!$B$2,$A$1,A14),設定!$B$4:$C$31,2,FALSE))</f>
        <v>みどりの日</v>
      </c>
      <c r="D14" s="83"/>
      <c r="E14" s="84"/>
      <c r="F14" s="156" t="s">
        <v>10</v>
      </c>
      <c r="G14" s="85"/>
      <c r="H14" s="86"/>
      <c r="I14" s="86"/>
      <c r="J14" s="91"/>
      <c r="K14" s="161">
        <v>20</v>
      </c>
      <c r="L14" s="148" t="str">
        <f>+CHOOSE(WEEKDAY(DATE(設定!$B$2,$A$1,K14)),"日","月","火","水","木","金","土")</f>
        <v>火</v>
      </c>
      <c r="M14" s="71" t="str">
        <f>+IF(COUNTIF(設定!$B$4:$B$31,DATE(設定!$B$2,$A$1,K14))=0,"",VLOOKUP(DATE(設定!$B$2,$A$1,K14),設定!$B$4:$C$31,2,FALSE))</f>
        <v/>
      </c>
      <c r="N14" s="72"/>
      <c r="O14" s="73"/>
      <c r="P14" s="154" t="s">
        <v>10</v>
      </c>
      <c r="Q14" s="125"/>
      <c r="R14" s="75"/>
      <c r="S14" s="75"/>
      <c r="T14" s="75"/>
    </row>
    <row r="15" spans="1:20" ht="15" customHeight="1" x14ac:dyDescent="0.15">
      <c r="A15" s="153"/>
      <c r="B15" s="153"/>
      <c r="C15" s="87"/>
      <c r="D15" s="88"/>
      <c r="E15" s="89"/>
      <c r="F15" s="157"/>
      <c r="G15" s="90"/>
      <c r="H15" s="87"/>
      <c r="I15" s="87"/>
      <c r="J15" s="92"/>
      <c r="K15" s="162"/>
      <c r="L15" s="153"/>
      <c r="M15" s="77"/>
      <c r="N15" s="78"/>
      <c r="O15" s="79"/>
      <c r="P15" s="155"/>
      <c r="Q15" s="126"/>
      <c r="R15" s="77"/>
      <c r="S15" s="77"/>
      <c r="T15" s="77"/>
    </row>
    <row r="16" spans="1:20" ht="15" customHeight="1" x14ac:dyDescent="0.15">
      <c r="A16" s="148">
        <v>5</v>
      </c>
      <c r="B16" s="148" t="str">
        <f>+CHOOSE(WEEKDAY(DATE(設定!$B$2,$A$1,A16)),"日","月","火","水","木","金","土")</f>
        <v>月</v>
      </c>
      <c r="C16" s="82" t="str">
        <f>+IF(COUNTIF(設定!$B$4:$B$31,DATE(設定!$B$2,$A$1,A16))=0,"",VLOOKUP(DATE(設定!$B$2,$A$1,A16),設定!$B$4:$C$31,2,FALSE))</f>
        <v>こどもの日</v>
      </c>
      <c r="D16" s="83"/>
      <c r="E16" s="84"/>
      <c r="F16" s="156" t="s">
        <v>10</v>
      </c>
      <c r="G16" s="85"/>
      <c r="H16" s="86"/>
      <c r="I16" s="86"/>
      <c r="J16" s="91"/>
      <c r="K16" s="161">
        <v>21</v>
      </c>
      <c r="L16" s="148" t="str">
        <f>+CHOOSE(WEEKDAY(DATE(設定!$B$2,$A$1,K16)),"日","月","火","水","木","金","土")</f>
        <v>水</v>
      </c>
      <c r="M16" s="71" t="str">
        <f>+IF(COUNTIF(設定!$B$4:$B$31,DATE(設定!$B$2,$A$1,K16))=0,"",VLOOKUP(DATE(設定!$B$2,$A$1,K16),設定!$B$4:$C$31,2,FALSE))</f>
        <v/>
      </c>
      <c r="N16" s="72"/>
      <c r="O16" s="73"/>
      <c r="P16" s="154" t="s">
        <v>25</v>
      </c>
      <c r="Q16" s="125"/>
      <c r="R16" s="75"/>
      <c r="S16" s="75"/>
      <c r="T16" s="75"/>
    </row>
    <row r="17" spans="1:20" ht="15" customHeight="1" x14ac:dyDescent="0.15">
      <c r="A17" s="153"/>
      <c r="B17" s="153"/>
      <c r="C17" s="87"/>
      <c r="D17" s="88"/>
      <c r="E17" s="89"/>
      <c r="F17" s="157"/>
      <c r="G17" s="90"/>
      <c r="H17" s="87"/>
      <c r="I17" s="87"/>
      <c r="J17" s="92"/>
      <c r="K17" s="162"/>
      <c r="L17" s="153"/>
      <c r="M17" s="77"/>
      <c r="N17" s="78"/>
      <c r="O17" s="79"/>
      <c r="P17" s="155"/>
      <c r="Q17" s="126"/>
      <c r="R17" s="77"/>
      <c r="S17" s="77"/>
      <c r="T17" s="77"/>
    </row>
    <row r="18" spans="1:20" ht="15" customHeight="1" x14ac:dyDescent="0.15">
      <c r="A18" s="148">
        <v>6</v>
      </c>
      <c r="B18" s="148" t="str">
        <f>+CHOOSE(WEEKDAY(DATE(設定!$B$2,$A$1,A18)),"日","月","火","水","木","金","土")</f>
        <v>火</v>
      </c>
      <c r="C18" s="82" t="str">
        <f>+IF(COUNTIF(設定!$B$4:$B$31,DATE(設定!$B$2,$A$1,A18))=0,"",VLOOKUP(DATE(設定!$B$2,$A$1,A18),設定!$B$4:$C$31,2,FALSE))</f>
        <v>みどりの日振替休日</v>
      </c>
      <c r="D18" s="83"/>
      <c r="E18" s="84"/>
      <c r="F18" s="156" t="s">
        <v>10</v>
      </c>
      <c r="G18" s="85"/>
      <c r="H18" s="86"/>
      <c r="I18" s="86"/>
      <c r="J18" s="91"/>
      <c r="K18" s="161">
        <v>22</v>
      </c>
      <c r="L18" s="148" t="str">
        <f>+CHOOSE(WEEKDAY(DATE(設定!$B$2,$A$1,K18)),"日","月","火","水","木","金","土")</f>
        <v>木</v>
      </c>
      <c r="M18" s="71" t="str">
        <f>+IF(COUNTIF(設定!$B$4:$B$31,DATE(設定!$B$2,$A$1,K18))=0,"",VLOOKUP(DATE(設定!$B$2,$A$1,K18),設定!$B$4:$C$31,2,FALSE))</f>
        <v/>
      </c>
      <c r="N18" s="72"/>
      <c r="O18" s="73"/>
      <c r="P18" s="154" t="s">
        <v>10</v>
      </c>
      <c r="Q18" s="74"/>
      <c r="R18" s="75"/>
      <c r="S18" s="75"/>
      <c r="T18" s="75"/>
    </row>
    <row r="19" spans="1:20" ht="15" customHeight="1" x14ac:dyDescent="0.15">
      <c r="A19" s="153"/>
      <c r="B19" s="153"/>
      <c r="C19" s="87"/>
      <c r="D19" s="88"/>
      <c r="E19" s="89"/>
      <c r="F19" s="157"/>
      <c r="G19" s="90"/>
      <c r="H19" s="87"/>
      <c r="I19" s="87"/>
      <c r="J19" s="92"/>
      <c r="K19" s="162"/>
      <c r="L19" s="153"/>
      <c r="M19" s="77"/>
      <c r="N19" s="78"/>
      <c r="O19" s="79"/>
      <c r="P19" s="155"/>
      <c r="Q19" s="80"/>
      <c r="R19" s="77"/>
      <c r="S19" s="77"/>
      <c r="T19" s="77"/>
    </row>
    <row r="20" spans="1:20" ht="15" customHeight="1" x14ac:dyDescent="0.15">
      <c r="A20" s="148">
        <v>7</v>
      </c>
      <c r="B20" s="148" t="str">
        <f>+CHOOSE(WEEKDAY(DATE(設定!$B$2,$A$1,A20)),"日","月","火","水","木","金","土")</f>
        <v>水</v>
      </c>
      <c r="C20" s="71" t="str">
        <f>+IF(COUNTIF(設定!$B$4:$B$31,DATE(設定!$B$2,$A$1,A20))=0,"",VLOOKUP(DATE(設定!$B$2,$A$1,A20),設定!$B$4:$C$31,2,FALSE))</f>
        <v/>
      </c>
      <c r="D20" s="72"/>
      <c r="E20" s="73"/>
      <c r="F20" s="154" t="s">
        <v>25</v>
      </c>
      <c r="G20" s="125"/>
      <c r="H20" s="75"/>
      <c r="I20" s="75"/>
      <c r="J20" s="76"/>
      <c r="K20" s="161">
        <v>23</v>
      </c>
      <c r="L20" s="148" t="str">
        <f>+CHOOSE(WEEKDAY(DATE(設定!$B$2,$A$1,K20)),"日","月","火","水","木","金","土")</f>
        <v>金</v>
      </c>
      <c r="M20" s="71" t="str">
        <f>+IF(COUNTIF(設定!$B$4:$B$31,DATE(設定!$B$2,$A$1,K20))=0,"",VLOOKUP(DATE(設定!$B$2,$A$1,K20),設定!$B$4:$C$31,2,FALSE))</f>
        <v/>
      </c>
      <c r="N20" s="72"/>
      <c r="O20" s="73"/>
      <c r="P20" s="154" t="s">
        <v>10</v>
      </c>
      <c r="Q20" s="74"/>
      <c r="R20" s="75"/>
      <c r="S20" s="75"/>
      <c r="T20" s="75"/>
    </row>
    <row r="21" spans="1:20" ht="15" customHeight="1" x14ac:dyDescent="0.15">
      <c r="A21" s="153"/>
      <c r="B21" s="153"/>
      <c r="C21" s="77"/>
      <c r="D21" s="78"/>
      <c r="E21" s="79"/>
      <c r="F21" s="155"/>
      <c r="G21" s="126"/>
      <c r="H21" s="77"/>
      <c r="I21" s="77"/>
      <c r="J21" s="81"/>
      <c r="K21" s="162"/>
      <c r="L21" s="153"/>
      <c r="M21" s="77"/>
      <c r="N21" s="78"/>
      <c r="O21" s="79"/>
      <c r="P21" s="155"/>
      <c r="Q21" s="80"/>
      <c r="R21" s="77"/>
      <c r="S21" s="77"/>
      <c r="T21" s="77"/>
    </row>
    <row r="22" spans="1:20" ht="15" customHeight="1" x14ac:dyDescent="0.15">
      <c r="A22" s="148">
        <v>8</v>
      </c>
      <c r="B22" s="148" t="str">
        <f>+CHOOSE(WEEKDAY(DATE(設定!$B$2,$A$1,A22)),"日","月","火","水","木","金","土")</f>
        <v>木</v>
      </c>
      <c r="C22" s="71" t="str">
        <f>+IF(COUNTIF(設定!$B$4:$B$31,DATE(設定!$B$2,$A$1,A22))=0,"",VLOOKUP(DATE(設定!$B$2,$A$1,A22),設定!$B$4:$C$31,2,FALSE))</f>
        <v/>
      </c>
      <c r="D22" s="72"/>
      <c r="E22" s="73"/>
      <c r="F22" s="154" t="s">
        <v>10</v>
      </c>
      <c r="G22" s="74"/>
      <c r="H22" s="75"/>
      <c r="I22" s="75"/>
      <c r="J22" s="76"/>
      <c r="K22" s="161">
        <v>24</v>
      </c>
      <c r="L22" s="148" t="str">
        <f>+CHOOSE(WEEKDAY(DATE(設定!$B$2,$A$1,K22)),"日","月","火","水","木","金","土")</f>
        <v>土</v>
      </c>
      <c r="M22" s="82" t="str">
        <f>+IF(COUNTIF(設定!$B$4:$B$31,DATE(設定!$B$2,$A$1,K22))=0,"",VLOOKUP(DATE(設定!$B$2,$A$1,K22),設定!$B$4:$C$31,2,FALSE))</f>
        <v/>
      </c>
      <c r="N22" s="83"/>
      <c r="O22" s="84"/>
      <c r="P22" s="156" t="s">
        <v>24</v>
      </c>
      <c r="Q22" s="85"/>
      <c r="R22" s="86"/>
      <c r="S22" s="86"/>
      <c r="T22" s="86"/>
    </row>
    <row r="23" spans="1:20" ht="15" customHeight="1" x14ac:dyDescent="0.15">
      <c r="A23" s="153"/>
      <c r="B23" s="153"/>
      <c r="C23" s="77"/>
      <c r="D23" s="78"/>
      <c r="E23" s="79"/>
      <c r="F23" s="155"/>
      <c r="G23" s="80"/>
      <c r="H23" s="77"/>
      <c r="I23" s="77"/>
      <c r="J23" s="81"/>
      <c r="K23" s="162"/>
      <c r="L23" s="153"/>
      <c r="M23" s="87"/>
      <c r="N23" s="88"/>
      <c r="O23" s="89"/>
      <c r="P23" s="157"/>
      <c r="Q23" s="90"/>
      <c r="R23" s="87"/>
      <c r="S23" s="87"/>
      <c r="T23" s="87"/>
    </row>
    <row r="24" spans="1:20" ht="15" customHeight="1" x14ac:dyDescent="0.15">
      <c r="A24" s="148">
        <v>9</v>
      </c>
      <c r="B24" s="148" t="str">
        <f>+CHOOSE(WEEKDAY(DATE(設定!$B$2,$A$1,A24)),"日","月","火","水","木","金","土")</f>
        <v>金</v>
      </c>
      <c r="C24" s="71" t="str">
        <f>+IF(COUNTIF(設定!$B$4:$B$31,DATE(設定!$B$2,$A$1,A24))=0,"",VLOOKUP(DATE(設定!$B$2,$A$1,A24),設定!$B$4:$C$31,2,FALSE))</f>
        <v/>
      </c>
      <c r="D24" s="72"/>
      <c r="E24" s="73"/>
      <c r="F24" s="154" t="s">
        <v>10</v>
      </c>
      <c r="G24" s="74"/>
      <c r="H24" s="75"/>
      <c r="I24" s="75"/>
      <c r="J24" s="76"/>
      <c r="K24" s="161">
        <v>25</v>
      </c>
      <c r="L24" s="148" t="str">
        <f>+CHOOSE(WEEKDAY(DATE(設定!$B$2,$A$1,K24)),"日","月","火","水","木","金","土")</f>
        <v>日</v>
      </c>
      <c r="M24" s="82" t="str">
        <f>+IF(COUNTIF(設定!$B$4:$B$31,DATE(設定!$B$2,$A$1,K24))=0,"",VLOOKUP(DATE(設定!$B$2,$A$1,K24),設定!$B$4:$C$31,2,FALSE))</f>
        <v/>
      </c>
      <c r="N24" s="83"/>
      <c r="O24" s="84"/>
      <c r="P24" s="156" t="s">
        <v>10</v>
      </c>
      <c r="Q24" s="85"/>
      <c r="R24" s="86"/>
      <c r="S24" s="86"/>
      <c r="T24" s="86"/>
    </row>
    <row r="25" spans="1:20" ht="15" customHeight="1" x14ac:dyDescent="0.15">
      <c r="A25" s="153"/>
      <c r="B25" s="153"/>
      <c r="C25" s="77"/>
      <c r="D25" s="78"/>
      <c r="E25" s="79"/>
      <c r="F25" s="155"/>
      <c r="G25" s="80"/>
      <c r="H25" s="77"/>
      <c r="I25" s="77"/>
      <c r="J25" s="81"/>
      <c r="K25" s="162"/>
      <c r="L25" s="153"/>
      <c r="M25" s="87"/>
      <c r="N25" s="88"/>
      <c r="O25" s="89"/>
      <c r="P25" s="157"/>
      <c r="Q25" s="90"/>
      <c r="R25" s="87"/>
      <c r="S25" s="87"/>
      <c r="T25" s="87"/>
    </row>
    <row r="26" spans="1:20" ht="15" customHeight="1" x14ac:dyDescent="0.15">
      <c r="A26" s="148">
        <v>10</v>
      </c>
      <c r="B26" s="148" t="str">
        <f>+CHOOSE(WEEKDAY(DATE(設定!$B$2,$A$1,A26)),"日","月","火","水","木","金","土")</f>
        <v>土</v>
      </c>
      <c r="C26" s="82" t="str">
        <f>+IF(COUNTIF(設定!$B$4:$B$31,DATE(設定!$B$2,$A$1,A26))=0,"",VLOOKUP(DATE(設定!$B$2,$A$1,A26),設定!$B$4:$C$31,2,FALSE))</f>
        <v/>
      </c>
      <c r="D26" s="83"/>
      <c r="E26" s="84"/>
      <c r="F26" s="156" t="s">
        <v>24</v>
      </c>
      <c r="G26" s="85"/>
      <c r="H26" s="86"/>
      <c r="I26" s="86"/>
      <c r="J26" s="91"/>
      <c r="K26" s="161">
        <v>26</v>
      </c>
      <c r="L26" s="148" t="str">
        <f>+CHOOSE(WEEKDAY(DATE(設定!$B$2,$A$1,K26)),"日","月","火","水","木","金","土")</f>
        <v>月</v>
      </c>
      <c r="M26" s="71" t="str">
        <f>+IF(COUNTIF(設定!$B$4:$B$31,DATE(設定!$B$2,$A$1,K26))=0,"",VLOOKUP(DATE(設定!$B$2,$A$1,K26),設定!$B$4:$C$31,2,FALSE))</f>
        <v/>
      </c>
      <c r="N26" s="72"/>
      <c r="O26" s="73"/>
      <c r="P26" s="154" t="s">
        <v>10</v>
      </c>
      <c r="Q26" s="141"/>
      <c r="R26" s="75"/>
      <c r="S26" s="75"/>
      <c r="T26" s="75"/>
    </row>
    <row r="27" spans="1:20" ht="15" customHeight="1" x14ac:dyDescent="0.15">
      <c r="A27" s="153"/>
      <c r="B27" s="153"/>
      <c r="C27" s="87"/>
      <c r="D27" s="88"/>
      <c r="E27" s="89"/>
      <c r="F27" s="157"/>
      <c r="G27" s="90"/>
      <c r="H27" s="87"/>
      <c r="I27" s="87"/>
      <c r="J27" s="92"/>
      <c r="K27" s="162"/>
      <c r="L27" s="153"/>
      <c r="M27" s="77"/>
      <c r="N27" s="78"/>
      <c r="O27" s="79"/>
      <c r="P27" s="155"/>
      <c r="Q27" s="142"/>
      <c r="R27" s="77"/>
      <c r="S27" s="77"/>
      <c r="T27" s="77"/>
    </row>
    <row r="28" spans="1:20" ht="15" customHeight="1" x14ac:dyDescent="0.15">
      <c r="A28" s="148">
        <v>11</v>
      </c>
      <c r="B28" s="148" t="str">
        <f>+CHOOSE(WEEKDAY(DATE(設定!$B$2,$A$1,A28)),"日","月","火","水","木","金","土")</f>
        <v>日</v>
      </c>
      <c r="C28" s="82" t="str">
        <f>+IF(COUNTIF(設定!$B$4:$B$31,DATE(設定!$B$2,$A$1,A28))=0,"",VLOOKUP(DATE(設定!$B$2,$A$1,A28),設定!$B$4:$C$31,2,FALSE))</f>
        <v/>
      </c>
      <c r="D28" s="83"/>
      <c r="E28" s="84"/>
      <c r="F28" s="156" t="s">
        <v>10</v>
      </c>
      <c r="G28" s="85"/>
      <c r="H28" s="86"/>
      <c r="I28" s="86"/>
      <c r="J28" s="91"/>
      <c r="K28" s="161">
        <v>27</v>
      </c>
      <c r="L28" s="148" t="str">
        <f>+CHOOSE(WEEKDAY(DATE(設定!$B$2,$A$1,K28)),"日","月","火","水","木","金","土")</f>
        <v>火</v>
      </c>
      <c r="M28" s="71" t="str">
        <f>+IF(COUNTIF(設定!$B$4:$B$31,DATE(設定!$B$2,$A$1,K28))=0,"",VLOOKUP(DATE(設定!$B$2,$A$1,K28),設定!$B$4:$C$31,2,FALSE))</f>
        <v/>
      </c>
      <c r="N28" s="72"/>
      <c r="O28" s="73"/>
      <c r="P28" s="154" t="s">
        <v>10</v>
      </c>
      <c r="Q28" s="125"/>
      <c r="R28" s="75"/>
      <c r="S28" s="75"/>
      <c r="T28" s="75"/>
    </row>
    <row r="29" spans="1:20" ht="15" customHeight="1" x14ac:dyDescent="0.15">
      <c r="A29" s="153"/>
      <c r="B29" s="153"/>
      <c r="C29" s="87"/>
      <c r="D29" s="88"/>
      <c r="E29" s="89"/>
      <c r="F29" s="157"/>
      <c r="G29" s="90"/>
      <c r="H29" s="87"/>
      <c r="I29" s="87"/>
      <c r="J29" s="92"/>
      <c r="K29" s="162"/>
      <c r="L29" s="153"/>
      <c r="M29" s="77"/>
      <c r="N29" s="78"/>
      <c r="O29" s="79"/>
      <c r="P29" s="155"/>
      <c r="Q29" s="126"/>
      <c r="R29" s="77"/>
      <c r="S29" s="77"/>
      <c r="T29" s="77"/>
    </row>
    <row r="30" spans="1:20" ht="15" customHeight="1" x14ac:dyDescent="0.15">
      <c r="A30" s="148">
        <v>12</v>
      </c>
      <c r="B30" s="148" t="str">
        <f>+CHOOSE(WEEKDAY(DATE(設定!$B$2,$A$1,A30)),"日","月","火","水","木","金","土")</f>
        <v>月</v>
      </c>
      <c r="C30" s="71" t="str">
        <f>+IF(COUNTIF(設定!$B$4:$B$31,DATE(設定!$B$2,$A$1,A30))=0,"",VLOOKUP(DATE(設定!$B$2,$A$1,A30),設定!$B$4:$C$31,2,FALSE))</f>
        <v/>
      </c>
      <c r="D30" s="72"/>
      <c r="E30" s="73"/>
      <c r="F30" s="154" t="s">
        <v>10</v>
      </c>
      <c r="G30" s="141"/>
      <c r="H30" s="75"/>
      <c r="I30" s="75"/>
      <c r="J30" s="76"/>
      <c r="K30" s="161">
        <v>28</v>
      </c>
      <c r="L30" s="148" t="str">
        <f>+CHOOSE(WEEKDAY(DATE(設定!$B$2,$A$1,K30)),"日","月","火","水","木","金","土")</f>
        <v>水</v>
      </c>
      <c r="M30" s="71" t="str">
        <f>+IF(COUNTIF(設定!$B$4:$B$31,DATE(設定!$B$2,$A$1,K30))=0,"",VLOOKUP(DATE(設定!$B$2,$A$1,K30),設定!$B$4:$C$31,2,FALSE))</f>
        <v/>
      </c>
      <c r="N30" s="72"/>
      <c r="O30" s="73"/>
      <c r="P30" s="154" t="s">
        <v>25</v>
      </c>
      <c r="Q30" s="125"/>
      <c r="R30" s="75"/>
      <c r="S30" s="75"/>
      <c r="T30" s="75"/>
    </row>
    <row r="31" spans="1:20" ht="15" customHeight="1" x14ac:dyDescent="0.15">
      <c r="A31" s="153"/>
      <c r="B31" s="153"/>
      <c r="C31" s="77"/>
      <c r="D31" s="78"/>
      <c r="E31" s="79"/>
      <c r="F31" s="155"/>
      <c r="G31" s="142"/>
      <c r="H31" s="77"/>
      <c r="I31" s="77"/>
      <c r="J31" s="81"/>
      <c r="K31" s="162"/>
      <c r="L31" s="153"/>
      <c r="M31" s="77"/>
      <c r="N31" s="78"/>
      <c r="O31" s="79"/>
      <c r="P31" s="155"/>
      <c r="Q31" s="126"/>
      <c r="R31" s="77"/>
      <c r="S31" s="77"/>
      <c r="T31" s="77"/>
    </row>
    <row r="32" spans="1:20" ht="15" customHeight="1" x14ac:dyDescent="0.15">
      <c r="A32" s="148">
        <v>13</v>
      </c>
      <c r="B32" s="148" t="str">
        <f>+CHOOSE(WEEKDAY(DATE(設定!$B$2,$A$1,A32)),"日","月","火","水","木","金","土")</f>
        <v>火</v>
      </c>
      <c r="C32" s="71" t="str">
        <f>+IF(COUNTIF(設定!$B$4:$B$31,DATE(設定!$B$2,$A$1,A32))=0,"",VLOOKUP(DATE(設定!$B$2,$A$1,A32),設定!$B$4:$C$31,2,FALSE))</f>
        <v/>
      </c>
      <c r="D32" s="72"/>
      <c r="E32" s="73"/>
      <c r="F32" s="154" t="s">
        <v>10</v>
      </c>
      <c r="G32" s="125"/>
      <c r="H32" s="75"/>
      <c r="I32" s="75"/>
      <c r="J32" s="76"/>
      <c r="K32" s="161">
        <v>29</v>
      </c>
      <c r="L32" s="148" t="str">
        <f>+CHOOSE(WEEKDAY(DATE(設定!$B$2,$A$1,K32)),"日","月","火","水","木","金","土")</f>
        <v>木</v>
      </c>
      <c r="M32" s="71" t="str">
        <f>+IF(COUNTIF(設定!$B$4:$B$31,DATE(設定!$B$2,$A$1,K32))=0,"",VLOOKUP(DATE(設定!$B$2,$A$1,K32),設定!$B$4:$C$31,2,FALSE))</f>
        <v/>
      </c>
      <c r="N32" s="72"/>
      <c r="O32" s="73"/>
      <c r="P32" s="154" t="s">
        <v>26</v>
      </c>
      <c r="Q32" s="74"/>
      <c r="R32" s="75"/>
      <c r="S32" s="75"/>
      <c r="T32" s="75"/>
    </row>
    <row r="33" spans="1:23" ht="15" customHeight="1" x14ac:dyDescent="0.15">
      <c r="A33" s="153"/>
      <c r="B33" s="153"/>
      <c r="C33" s="77"/>
      <c r="D33" s="78"/>
      <c r="E33" s="79"/>
      <c r="F33" s="155"/>
      <c r="G33" s="126"/>
      <c r="H33" s="77"/>
      <c r="I33" s="77"/>
      <c r="J33" s="81"/>
      <c r="K33" s="162"/>
      <c r="L33" s="153"/>
      <c r="M33" s="77"/>
      <c r="N33" s="78"/>
      <c r="O33" s="79"/>
      <c r="P33" s="155"/>
      <c r="Q33" s="80"/>
      <c r="R33" s="77"/>
      <c r="S33" s="77"/>
      <c r="T33" s="77"/>
    </row>
    <row r="34" spans="1:23" ht="15" customHeight="1" x14ac:dyDescent="0.15">
      <c r="A34" s="148">
        <v>14</v>
      </c>
      <c r="B34" s="148" t="str">
        <f>+CHOOSE(WEEKDAY(DATE(設定!$B$2,$A$1,A34)),"日","月","火","水","木","金","土")</f>
        <v>水</v>
      </c>
      <c r="C34" s="71" t="str">
        <f>+IF(COUNTIF(設定!$B$4:$B$31,DATE(設定!$B$2,$A$1,A34))=0,"",VLOOKUP(DATE(設定!$B$2,$A$1,A34),設定!$B$4:$C$31,2,FALSE))</f>
        <v/>
      </c>
      <c r="D34" s="72"/>
      <c r="E34" s="73"/>
      <c r="F34" s="154" t="s">
        <v>10</v>
      </c>
      <c r="G34" s="125"/>
      <c r="H34" s="75"/>
      <c r="I34" s="75"/>
      <c r="J34" s="76"/>
      <c r="K34" s="161">
        <v>30</v>
      </c>
      <c r="L34" s="148" t="str">
        <f>+CHOOSE(WEEKDAY(DATE(設定!$B$2,$A$1,K34)),"日","月","火","水","木","金","土")</f>
        <v>金</v>
      </c>
      <c r="M34" s="71" t="str">
        <f>+IF(COUNTIF(設定!$B$4:$B$31,DATE(設定!$B$2,$A$1,K34))=0,"",VLOOKUP(DATE(設定!$B$2,$A$1,K34),設定!$B$4:$C$31,2,FALSE))</f>
        <v/>
      </c>
      <c r="N34" s="72"/>
      <c r="O34" s="73"/>
      <c r="P34" s="154" t="s">
        <v>26</v>
      </c>
      <c r="Q34" s="74"/>
      <c r="R34" s="75"/>
      <c r="S34" s="75"/>
      <c r="T34" s="75"/>
    </row>
    <row r="35" spans="1:23" ht="15" customHeight="1" x14ac:dyDescent="0.15">
      <c r="A35" s="153"/>
      <c r="B35" s="153"/>
      <c r="C35" s="77"/>
      <c r="D35" s="78"/>
      <c r="E35" s="79"/>
      <c r="F35" s="155"/>
      <c r="G35" s="126"/>
      <c r="H35" s="77"/>
      <c r="I35" s="77"/>
      <c r="J35" s="81"/>
      <c r="K35" s="162"/>
      <c r="L35" s="153"/>
      <c r="M35" s="77"/>
      <c r="N35" s="78"/>
      <c r="O35" s="79"/>
      <c r="P35" s="155"/>
      <c r="Q35" s="80"/>
      <c r="R35" s="77"/>
      <c r="S35" s="77"/>
      <c r="T35" s="77"/>
    </row>
    <row r="36" spans="1:23" ht="15" customHeight="1" x14ac:dyDescent="0.15">
      <c r="A36" s="148">
        <v>15</v>
      </c>
      <c r="B36" s="148" t="str">
        <f>+CHOOSE(WEEKDAY(DATE(設定!$B$2,$A$1,A36)),"日","月","火","水","木","金","土")</f>
        <v>木</v>
      </c>
      <c r="C36" s="71" t="str">
        <f>+IF(COUNTIF(設定!$B$4:$B$31,DATE(設定!$B$2,$A$1,A36))=0,"",VLOOKUP(DATE(設定!$B$2,$A$1,A36),設定!$B$4:$C$31,2,FALSE))</f>
        <v/>
      </c>
      <c r="D36" s="72"/>
      <c r="E36" s="73"/>
      <c r="F36" s="154" t="s">
        <v>10</v>
      </c>
      <c r="G36" s="74"/>
      <c r="H36" s="75"/>
      <c r="I36" s="75"/>
      <c r="J36" s="76"/>
      <c r="K36" s="161">
        <v>31</v>
      </c>
      <c r="L36" s="148" t="str">
        <f>+CHOOSE(WEEKDAY(DATE(設定!$B$2,$A$1,K36)),"日","月","火","水","木","金","土")</f>
        <v>土</v>
      </c>
      <c r="M36" s="82" t="str">
        <f>+IF(COUNTIF(設定!$B$4:$B$31,DATE(設定!$B$2,$A$1,K36))=0,"",VLOOKUP(DATE(設定!$B$2,$A$1,K36),設定!$B$4:$C$31,2,FALSE))</f>
        <v/>
      </c>
      <c r="N36" s="83"/>
      <c r="O36" s="84"/>
      <c r="P36" s="156" t="s">
        <v>26</v>
      </c>
      <c r="Q36" s="85"/>
      <c r="R36" s="86"/>
      <c r="S36" s="86"/>
      <c r="T36" s="86"/>
    </row>
    <row r="37" spans="1:23" ht="15" customHeight="1" x14ac:dyDescent="0.15">
      <c r="A37" s="153"/>
      <c r="B37" s="153"/>
      <c r="C37" s="77"/>
      <c r="D37" s="78"/>
      <c r="E37" s="79"/>
      <c r="F37" s="155"/>
      <c r="G37" s="80"/>
      <c r="H37" s="77"/>
      <c r="I37" s="77"/>
      <c r="J37" s="81"/>
      <c r="K37" s="162"/>
      <c r="L37" s="153"/>
      <c r="M37" s="87"/>
      <c r="N37" s="88"/>
      <c r="O37" s="89"/>
      <c r="P37" s="157"/>
      <c r="Q37" s="90"/>
      <c r="R37" s="87"/>
      <c r="S37" s="87"/>
      <c r="T37" s="87"/>
    </row>
    <row r="38" spans="1:23" ht="15" customHeight="1" x14ac:dyDescent="0.15">
      <c r="A38" s="148">
        <v>16</v>
      </c>
      <c r="B38" s="148" t="str">
        <f>+CHOOSE(WEEKDAY(DATE(設定!$B$2,$A$1,A38)),"日","月","火","水","木","金","土")</f>
        <v>金</v>
      </c>
      <c r="C38" s="71" t="str">
        <f>+IF(COUNTIF(設定!$B$4:$B$31,DATE(設定!$B$2,$A$1,A38))=0,"",VLOOKUP(DATE(設定!$B$2,$A$1,A38),設定!$B$4:$C$31,2,FALSE))</f>
        <v/>
      </c>
      <c r="D38" s="72"/>
      <c r="E38" s="73"/>
      <c r="F38" s="154" t="s">
        <v>10</v>
      </c>
      <c r="G38" s="74"/>
      <c r="H38" s="75"/>
      <c r="I38" s="75"/>
      <c r="J38" s="76"/>
      <c r="K38" s="164" t="s">
        <v>9</v>
      </c>
      <c r="L38" s="152"/>
      <c r="M38" s="172"/>
      <c r="N38" s="173"/>
      <c r="O38" s="173"/>
      <c r="P38" s="173"/>
      <c r="Q38" s="173"/>
      <c r="R38" s="148"/>
      <c r="S38" s="144"/>
      <c r="T38" s="145"/>
    </row>
    <row r="39" spans="1:23" ht="15" customHeight="1" x14ac:dyDescent="0.15">
      <c r="A39" s="163"/>
      <c r="B39" s="153"/>
      <c r="C39" s="77"/>
      <c r="D39" s="78"/>
      <c r="E39" s="79"/>
      <c r="F39" s="155"/>
      <c r="G39" s="80"/>
      <c r="H39" s="77"/>
      <c r="I39" s="77"/>
      <c r="J39" s="81"/>
      <c r="K39" s="165"/>
      <c r="L39" s="166"/>
      <c r="M39" s="174"/>
      <c r="N39" s="175"/>
      <c r="O39" s="176"/>
      <c r="P39" s="176"/>
      <c r="Q39" s="176"/>
      <c r="R39" s="149"/>
      <c r="S39" s="146"/>
      <c r="T39" s="147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24" t="s">
        <v>69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32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31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1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B8:B9"/>
    <mergeCell ref="B10:B11"/>
    <mergeCell ref="B12:B13"/>
    <mergeCell ref="B14:B15"/>
    <mergeCell ref="B32:B33"/>
    <mergeCell ref="L16:L17"/>
    <mergeCell ref="L18:L19"/>
    <mergeCell ref="L20:L21"/>
    <mergeCell ref="L22:L23"/>
    <mergeCell ref="L24:L25"/>
    <mergeCell ref="L26:L27"/>
    <mergeCell ref="K22:K23"/>
    <mergeCell ref="L8:L9"/>
    <mergeCell ref="L10:L11"/>
    <mergeCell ref="L12:L13"/>
    <mergeCell ref="L14:L15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P20:P21"/>
    <mergeCell ref="P8:P9"/>
    <mergeCell ref="P10:P11"/>
    <mergeCell ref="P12:P13"/>
    <mergeCell ref="P14:P15"/>
    <mergeCell ref="B49:C49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30:K31"/>
    <mergeCell ref="K28:K29"/>
    <mergeCell ref="K26:K27"/>
    <mergeCell ref="K24:K25"/>
    <mergeCell ref="F32:F33"/>
    <mergeCell ref="F34:F35"/>
    <mergeCell ref="F36:F37"/>
    <mergeCell ref="F38:F39"/>
    <mergeCell ref="B34:B35"/>
    <mergeCell ref="B36:B37"/>
    <mergeCell ref="B38:B39"/>
    <mergeCell ref="B24:B25"/>
    <mergeCell ref="B26:B27"/>
    <mergeCell ref="B28:B29"/>
    <mergeCell ref="A6:A7"/>
    <mergeCell ref="K6:K7"/>
    <mergeCell ref="R38:R39"/>
    <mergeCell ref="K20:K21"/>
    <mergeCell ref="K8:K9"/>
    <mergeCell ref="K10:K11"/>
    <mergeCell ref="A38:A39"/>
    <mergeCell ref="K38:L39"/>
    <mergeCell ref="K36:K37"/>
    <mergeCell ref="K34:K35"/>
    <mergeCell ref="A32:A33"/>
    <mergeCell ref="A34:A35"/>
    <mergeCell ref="A36:A37"/>
    <mergeCell ref="A14:A15"/>
    <mergeCell ref="A26:A27"/>
    <mergeCell ref="A28:A29"/>
    <mergeCell ref="A24:A25"/>
    <mergeCell ref="A16:A17"/>
    <mergeCell ref="A18:A19"/>
    <mergeCell ref="A22:A23"/>
    <mergeCell ref="A8:A9"/>
    <mergeCell ref="A10:A11"/>
    <mergeCell ref="O6:R6"/>
    <mergeCell ref="K32:K33"/>
    <mergeCell ref="A30:A31"/>
    <mergeCell ref="A12:A13"/>
    <mergeCell ref="F10:F11"/>
    <mergeCell ref="F12:F13"/>
    <mergeCell ref="F14:F15"/>
    <mergeCell ref="F16:F17"/>
    <mergeCell ref="A20:A21"/>
    <mergeCell ref="B16:B17"/>
    <mergeCell ref="B18:B19"/>
    <mergeCell ref="B20:B21"/>
    <mergeCell ref="F28:F29"/>
    <mergeCell ref="F30:F31"/>
    <mergeCell ref="F18:F19"/>
    <mergeCell ref="F20:F21"/>
    <mergeCell ref="F22:F23"/>
    <mergeCell ref="F24:F25"/>
    <mergeCell ref="F26:F27"/>
    <mergeCell ref="B30:B31"/>
    <mergeCell ref="B22:B23"/>
    <mergeCell ref="L49:M49"/>
    <mergeCell ref="M38:Q39"/>
    <mergeCell ref="P34:P35"/>
    <mergeCell ref="P36:P37"/>
    <mergeCell ref="P16:P17"/>
    <mergeCell ref="P18:P19"/>
    <mergeCell ref="L32:L33"/>
    <mergeCell ref="L34:L35"/>
    <mergeCell ref="L36:L37"/>
    <mergeCell ref="L28:L29"/>
    <mergeCell ref="L30:L31"/>
  </mergeCells>
  <phoneticPr fontId="2"/>
  <conditionalFormatting sqref="N32:T33 K32:K33">
    <cfRule type="expression" dxfId="32" priority="1" stopIfTrue="1">
      <formula>$K$32=""</formula>
    </cfRule>
  </conditionalFormatting>
  <conditionalFormatting sqref="N34:T35 K34:K35">
    <cfRule type="expression" dxfId="31" priority="2" stopIfTrue="1">
      <formula>$K$34=""</formula>
    </cfRule>
  </conditionalFormatting>
  <conditionalFormatting sqref="N36:T37 K36:K37">
    <cfRule type="expression" dxfId="30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opLeftCell="A7" zoomScaleNormal="100" workbookViewId="0">
      <selection activeCell="N27" sqref="N27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6</v>
      </c>
      <c r="B1" s="48" t="s">
        <v>45</v>
      </c>
      <c r="C1" s="49"/>
      <c r="D1" s="49"/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令和7年6月分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/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/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+CHOOSE(WEEKDAY(DATE(設定!$B$2,$A$1,A8)),"日","月","火","水","木","金","土")</f>
        <v>日</v>
      </c>
      <c r="C8" s="82" t="str">
        <f>+IF(COUNTIF(設定!$B$4:$B$31,DATE(設定!$B$2,$A$1,A8))=0,"",VLOOKUP(DATE(設定!$B$2,$A$1,A8),設定!$B$4:$C$31,2,FALSE))</f>
        <v/>
      </c>
      <c r="D8" s="83"/>
      <c r="E8" s="118"/>
      <c r="F8" s="156" t="s">
        <v>10</v>
      </c>
      <c r="G8" s="85"/>
      <c r="H8" s="86"/>
      <c r="I8" s="86"/>
      <c r="J8" s="91"/>
      <c r="K8" s="167">
        <v>17</v>
      </c>
      <c r="L8" s="177" t="str">
        <f>+CHOOSE(WEEKDAY(DATE(設定!$B$2,$A$1,K8)),"日","月","火","水","木","金","土")</f>
        <v>火</v>
      </c>
      <c r="M8" s="71" t="str">
        <f>+IF(COUNTIF(設定!$B$4:$B$31,DATE(設定!$B$2,$A$1,K8))=0,"",VLOOKUP(DATE(設定!$B$2,$A$1,K8),設定!$B$4:$C$31,2,FALSE))</f>
        <v/>
      </c>
      <c r="N8" s="72"/>
      <c r="O8" s="73"/>
      <c r="P8" s="154" t="s">
        <v>24</v>
      </c>
      <c r="Q8" s="125"/>
      <c r="R8" s="75"/>
      <c r="S8" s="75"/>
      <c r="T8" s="75"/>
    </row>
    <row r="9" spans="1:20" ht="15" customHeight="1" x14ac:dyDescent="0.15">
      <c r="A9" s="153"/>
      <c r="B9" s="153"/>
      <c r="C9" s="87"/>
      <c r="D9" s="88"/>
      <c r="E9" s="119"/>
      <c r="F9" s="157"/>
      <c r="G9" s="90"/>
      <c r="H9" s="87"/>
      <c r="I9" s="87"/>
      <c r="J9" s="92"/>
      <c r="K9" s="168"/>
      <c r="L9" s="178"/>
      <c r="M9" s="77"/>
      <c r="N9" s="78"/>
      <c r="O9" s="79"/>
      <c r="P9" s="155"/>
      <c r="Q9" s="126"/>
      <c r="R9" s="77"/>
      <c r="S9" s="77"/>
      <c r="T9" s="77"/>
    </row>
    <row r="10" spans="1:20" ht="15" customHeight="1" x14ac:dyDescent="0.15">
      <c r="A10" s="148">
        <v>2</v>
      </c>
      <c r="B10" s="148" t="str">
        <f>+CHOOSE(WEEKDAY(DATE(設定!$B$2,$A$1,A10)),"日","月","火","水","木","金","土")</f>
        <v>月</v>
      </c>
      <c r="C10" s="71" t="str">
        <f>+IF(COUNTIF(設定!$B$4:$B$31,DATE(設定!$B$2,$A$1,A10))=0,"",VLOOKUP(DATE(設定!$B$2,$A$1,A10),設定!$B$4:$C$31,2,FALSE))</f>
        <v/>
      </c>
      <c r="D10" s="72"/>
      <c r="E10" s="73"/>
      <c r="F10" s="154" t="s">
        <v>10</v>
      </c>
      <c r="G10" s="141"/>
      <c r="H10" s="75"/>
      <c r="I10" s="75"/>
      <c r="J10" s="76"/>
      <c r="K10" s="167">
        <v>18</v>
      </c>
      <c r="L10" s="177" t="str">
        <f>+CHOOSE(WEEKDAY(DATE(設定!$B$2,$A$1,K10)),"日","月","火","水","木","金","土")</f>
        <v>水</v>
      </c>
      <c r="M10" s="71" t="str">
        <f>+IF(COUNTIF(設定!$B$4:$B$31,DATE(設定!$B$2,$A$1,K10))=0,"",VLOOKUP(DATE(設定!$B$2,$A$1,K10),設定!$B$4:$C$31,2,FALSE))</f>
        <v/>
      </c>
      <c r="N10" s="72"/>
      <c r="O10" s="73"/>
      <c r="P10" s="154" t="s">
        <v>10</v>
      </c>
      <c r="Q10" s="125"/>
      <c r="R10" s="75"/>
      <c r="S10" s="75"/>
      <c r="T10" s="75"/>
    </row>
    <row r="11" spans="1:20" ht="15" customHeight="1" x14ac:dyDescent="0.15">
      <c r="A11" s="153"/>
      <c r="B11" s="153"/>
      <c r="C11" s="77"/>
      <c r="D11" s="78"/>
      <c r="E11" s="79"/>
      <c r="F11" s="155"/>
      <c r="G11" s="142"/>
      <c r="H11" s="77"/>
      <c r="I11" s="77"/>
      <c r="J11" s="81"/>
      <c r="K11" s="168"/>
      <c r="L11" s="178"/>
      <c r="M11" s="77"/>
      <c r="N11" s="78"/>
      <c r="O11" s="79"/>
      <c r="P11" s="155"/>
      <c r="Q11" s="126"/>
      <c r="R11" s="77"/>
      <c r="S11" s="77"/>
      <c r="T11" s="77"/>
    </row>
    <row r="12" spans="1:20" ht="15" customHeight="1" x14ac:dyDescent="0.15">
      <c r="A12" s="148">
        <v>3</v>
      </c>
      <c r="B12" s="148" t="str">
        <f>+CHOOSE(WEEKDAY(DATE(設定!$B$2,$A$1,A12)),"日","月","火","水","木","金","土")</f>
        <v>火</v>
      </c>
      <c r="C12" s="71" t="str">
        <f>+IF(COUNTIF(設定!$B$4:$B$31,DATE(設定!$B$2,$A$1,A12))=0,"",VLOOKUP(DATE(設定!$B$2,$A$1,A12),設定!$B$4:$C$31,2,FALSE))</f>
        <v/>
      </c>
      <c r="D12" s="72"/>
      <c r="E12" s="73"/>
      <c r="F12" s="154" t="s">
        <v>24</v>
      </c>
      <c r="G12" s="125"/>
      <c r="H12" s="75"/>
      <c r="I12" s="75"/>
      <c r="J12" s="76"/>
      <c r="K12" s="167">
        <v>19</v>
      </c>
      <c r="L12" s="177" t="str">
        <f>+CHOOSE(WEEKDAY(DATE(設定!$B$2,$A$1,K12)),"日","月","火","水","木","金","土")</f>
        <v>木</v>
      </c>
      <c r="M12" s="71" t="str">
        <f>+IF(COUNTIF(設定!$B$4:$B$31,DATE(設定!$B$2,$A$1,K12))=0,"",VLOOKUP(DATE(設定!$B$2,$A$1,K12),設定!$B$4:$C$31,2,FALSE))</f>
        <v/>
      </c>
      <c r="N12" s="72"/>
      <c r="O12" s="73"/>
      <c r="P12" s="154" t="s">
        <v>10</v>
      </c>
      <c r="Q12" s="74"/>
      <c r="R12" s="75"/>
      <c r="S12" s="75"/>
      <c r="T12" s="75"/>
    </row>
    <row r="13" spans="1:20" ht="15" customHeight="1" x14ac:dyDescent="0.15">
      <c r="A13" s="153"/>
      <c r="B13" s="153"/>
      <c r="C13" s="77"/>
      <c r="D13" s="78"/>
      <c r="E13" s="79"/>
      <c r="F13" s="155"/>
      <c r="G13" s="126"/>
      <c r="H13" s="77"/>
      <c r="I13" s="77"/>
      <c r="J13" s="81"/>
      <c r="K13" s="168"/>
      <c r="L13" s="178"/>
      <c r="M13" s="77"/>
      <c r="N13" s="78"/>
      <c r="O13" s="79"/>
      <c r="P13" s="155"/>
      <c r="Q13" s="80"/>
      <c r="R13" s="77"/>
      <c r="S13" s="77"/>
      <c r="T13" s="77"/>
    </row>
    <row r="14" spans="1:20" ht="15" customHeight="1" x14ac:dyDescent="0.15">
      <c r="A14" s="148">
        <v>4</v>
      </c>
      <c r="B14" s="148" t="str">
        <f>+CHOOSE(WEEKDAY(DATE(設定!$B$2,$A$1,A14)),"日","月","火","水","木","金","土")</f>
        <v>水</v>
      </c>
      <c r="C14" s="71" t="str">
        <f>+IF(COUNTIF(設定!$B$4:$B$31,DATE(設定!$B$2,$A$1,A14))=0,"",VLOOKUP(DATE(設定!$B$2,$A$1,A14),設定!$B$4:$C$31,2,FALSE))</f>
        <v/>
      </c>
      <c r="D14" s="72"/>
      <c r="E14" s="73"/>
      <c r="F14" s="154" t="s">
        <v>10</v>
      </c>
      <c r="G14" s="125"/>
      <c r="H14" s="75"/>
      <c r="I14" s="75"/>
      <c r="J14" s="76"/>
      <c r="K14" s="167">
        <v>20</v>
      </c>
      <c r="L14" s="177" t="str">
        <f>+CHOOSE(WEEKDAY(DATE(設定!$B$2,$A$1,K14)),"日","月","火","水","木","金","土")</f>
        <v>金</v>
      </c>
      <c r="M14" s="71" t="str">
        <f>+IF(COUNTIF(設定!$B$4:$B$31,DATE(設定!$B$2,$A$1,K14))=0,"",VLOOKUP(DATE(設定!$B$2,$A$1,K14),設定!$B$4:$C$31,2,FALSE))</f>
        <v/>
      </c>
      <c r="N14" s="72"/>
      <c r="O14" s="73"/>
      <c r="P14" s="154" t="s">
        <v>10</v>
      </c>
      <c r="Q14" s="74"/>
      <c r="R14" s="75"/>
      <c r="S14" s="75"/>
      <c r="T14" s="75"/>
    </row>
    <row r="15" spans="1:20" ht="15" customHeight="1" x14ac:dyDescent="0.15">
      <c r="A15" s="153"/>
      <c r="B15" s="153"/>
      <c r="C15" s="77"/>
      <c r="D15" s="78"/>
      <c r="E15" s="79"/>
      <c r="F15" s="155"/>
      <c r="G15" s="126"/>
      <c r="H15" s="77"/>
      <c r="I15" s="77"/>
      <c r="J15" s="81"/>
      <c r="K15" s="168"/>
      <c r="L15" s="178"/>
      <c r="M15" s="77"/>
      <c r="N15" s="78"/>
      <c r="O15" s="79"/>
      <c r="P15" s="155"/>
      <c r="Q15" s="80"/>
      <c r="R15" s="77"/>
      <c r="S15" s="77"/>
      <c r="T15" s="77"/>
    </row>
    <row r="16" spans="1:20" ht="15" customHeight="1" x14ac:dyDescent="0.15">
      <c r="A16" s="148">
        <v>5</v>
      </c>
      <c r="B16" s="148" t="str">
        <f>+CHOOSE(WEEKDAY(DATE(設定!$B$2,$A$1,A16)),"日","月","火","水","木","金","土")</f>
        <v>木</v>
      </c>
      <c r="C16" s="71" t="str">
        <f>+IF(COUNTIF(設定!$B$4:$B$31,DATE(設定!$B$2,$A$1,A16))=0,"",VLOOKUP(DATE(設定!$B$2,$A$1,A16),設定!$B$4:$C$31,2,FALSE))</f>
        <v/>
      </c>
      <c r="D16" s="72"/>
      <c r="E16" s="73"/>
      <c r="F16" s="154" t="s">
        <v>10</v>
      </c>
      <c r="G16" s="74"/>
      <c r="H16" s="75"/>
      <c r="I16" s="75"/>
      <c r="J16" s="76"/>
      <c r="K16" s="167">
        <v>21</v>
      </c>
      <c r="L16" s="177" t="str">
        <f>+CHOOSE(WEEKDAY(DATE(設定!$B$2,$A$1,K16)),"日","月","火","水","木","金","土")</f>
        <v>土</v>
      </c>
      <c r="M16" s="82" t="str">
        <f>+IF(COUNTIF(設定!$B$4:$B$31,DATE(設定!$B$2,$A$1,K16))=0,"",VLOOKUP(DATE(設定!$B$2,$A$1,K16),設定!$B$4:$C$31,2,FALSE))</f>
        <v/>
      </c>
      <c r="N16" s="83"/>
      <c r="O16" s="84"/>
      <c r="P16" s="156" t="s">
        <v>25</v>
      </c>
      <c r="Q16" s="85"/>
      <c r="R16" s="86"/>
      <c r="S16" s="86"/>
      <c r="T16" s="86"/>
    </row>
    <row r="17" spans="1:20" ht="15" customHeight="1" x14ac:dyDescent="0.15">
      <c r="A17" s="153"/>
      <c r="B17" s="153"/>
      <c r="C17" s="77"/>
      <c r="D17" s="78"/>
      <c r="E17" s="79"/>
      <c r="F17" s="155"/>
      <c r="G17" s="80"/>
      <c r="H17" s="77"/>
      <c r="I17" s="77"/>
      <c r="J17" s="81"/>
      <c r="K17" s="168"/>
      <c r="L17" s="178"/>
      <c r="M17" s="87"/>
      <c r="N17" s="88"/>
      <c r="O17" s="89"/>
      <c r="P17" s="157"/>
      <c r="Q17" s="90"/>
      <c r="R17" s="87"/>
      <c r="S17" s="87"/>
      <c r="T17" s="87"/>
    </row>
    <row r="18" spans="1:20" ht="15" customHeight="1" x14ac:dyDescent="0.15">
      <c r="A18" s="148">
        <v>6</v>
      </c>
      <c r="B18" s="148" t="str">
        <f>+CHOOSE(WEEKDAY(DATE(設定!$B$2,$A$1,A18)),"日","月","火","水","木","金","土")</f>
        <v>金</v>
      </c>
      <c r="C18" s="71" t="str">
        <f>+IF(COUNTIF(設定!$B$4:$B$31,DATE(設定!$B$2,$A$1,A18))=0,"",VLOOKUP(DATE(設定!$B$2,$A$1,A18),設定!$B$4:$C$31,2,FALSE))</f>
        <v/>
      </c>
      <c r="D18" s="72"/>
      <c r="E18" s="73"/>
      <c r="F18" s="154" t="s">
        <v>10</v>
      </c>
      <c r="G18" s="74"/>
      <c r="H18" s="75"/>
      <c r="I18" s="75"/>
      <c r="J18" s="76"/>
      <c r="K18" s="167">
        <v>22</v>
      </c>
      <c r="L18" s="177" t="str">
        <f>+CHOOSE(WEEKDAY(DATE(設定!$B$2,$A$1,K18)),"日","月","火","水","木","金","土")</f>
        <v>日</v>
      </c>
      <c r="M18" s="82" t="str">
        <f>+IF(COUNTIF(設定!$B$4:$B$31,DATE(設定!$B$2,$A$1,K18))=0,"",VLOOKUP(DATE(設定!$B$2,$A$1,K18),設定!$B$4:$C$31,2,FALSE))</f>
        <v/>
      </c>
      <c r="N18" s="83"/>
      <c r="O18" s="84"/>
      <c r="P18" s="156" t="s">
        <v>10</v>
      </c>
      <c r="Q18" s="85"/>
      <c r="R18" s="86"/>
      <c r="S18" s="86"/>
      <c r="T18" s="86"/>
    </row>
    <row r="19" spans="1:20" ht="15" customHeight="1" x14ac:dyDescent="0.15">
      <c r="A19" s="153"/>
      <c r="B19" s="153"/>
      <c r="C19" s="77"/>
      <c r="D19" s="78"/>
      <c r="E19" s="79"/>
      <c r="F19" s="155"/>
      <c r="G19" s="80"/>
      <c r="H19" s="77"/>
      <c r="I19" s="77"/>
      <c r="J19" s="81"/>
      <c r="K19" s="168"/>
      <c r="L19" s="178"/>
      <c r="M19" s="87"/>
      <c r="N19" s="88"/>
      <c r="O19" s="89"/>
      <c r="P19" s="157"/>
      <c r="Q19" s="90"/>
      <c r="R19" s="87"/>
      <c r="S19" s="87"/>
      <c r="T19" s="87"/>
    </row>
    <row r="20" spans="1:20" ht="15" customHeight="1" x14ac:dyDescent="0.15">
      <c r="A20" s="148">
        <v>7</v>
      </c>
      <c r="B20" s="148" t="str">
        <f>+CHOOSE(WEEKDAY(DATE(設定!$B$2,$A$1,A20)),"日","月","火","水","木","金","土")</f>
        <v>土</v>
      </c>
      <c r="C20" s="82" t="str">
        <f>+IF(COUNTIF(設定!$B$4:$B$31,DATE(設定!$B$2,$A$1,A20))=0,"",VLOOKUP(DATE(設定!$B$2,$A$1,A20),設定!$B$4:$C$31,2,FALSE))</f>
        <v/>
      </c>
      <c r="D20" s="83"/>
      <c r="E20" s="84"/>
      <c r="F20" s="156" t="s">
        <v>25</v>
      </c>
      <c r="G20" s="85"/>
      <c r="H20" s="86"/>
      <c r="I20" s="86"/>
      <c r="J20" s="91"/>
      <c r="K20" s="167">
        <v>23</v>
      </c>
      <c r="L20" s="177" t="str">
        <f>+CHOOSE(WEEKDAY(DATE(設定!$B$2,$A$1,K20)),"日","月","火","水","木","金","土")</f>
        <v>月</v>
      </c>
      <c r="M20" s="71" t="str">
        <f>+IF(COUNTIF(設定!$B$4:$B$31,DATE(設定!$B$2,$A$1,K20))=0,"",VLOOKUP(DATE(設定!$B$2,$A$1,K20),設定!$B$4:$C$31,2,FALSE))</f>
        <v/>
      </c>
      <c r="N20" s="72"/>
      <c r="O20" s="73"/>
      <c r="P20" s="154" t="s">
        <v>10</v>
      </c>
      <c r="Q20" s="141"/>
      <c r="R20" s="75"/>
      <c r="S20" s="75"/>
      <c r="T20" s="75"/>
    </row>
    <row r="21" spans="1:20" ht="15" customHeight="1" x14ac:dyDescent="0.15">
      <c r="A21" s="153"/>
      <c r="B21" s="153"/>
      <c r="C21" s="87"/>
      <c r="D21" s="88"/>
      <c r="E21" s="89"/>
      <c r="F21" s="157"/>
      <c r="G21" s="90"/>
      <c r="H21" s="87"/>
      <c r="I21" s="87"/>
      <c r="J21" s="92"/>
      <c r="K21" s="168"/>
      <c r="L21" s="178"/>
      <c r="M21" s="77"/>
      <c r="N21" s="78"/>
      <c r="O21" s="79"/>
      <c r="P21" s="155"/>
      <c r="Q21" s="142"/>
      <c r="R21" s="77"/>
      <c r="S21" s="77"/>
      <c r="T21" s="77"/>
    </row>
    <row r="22" spans="1:20" ht="15" customHeight="1" x14ac:dyDescent="0.15">
      <c r="A22" s="148">
        <v>8</v>
      </c>
      <c r="B22" s="148" t="str">
        <f>+CHOOSE(WEEKDAY(DATE(設定!$B$2,$A$1,A22)),"日","月","火","水","木","金","土")</f>
        <v>日</v>
      </c>
      <c r="C22" s="82" t="str">
        <f>+IF(COUNTIF(設定!$B$4:$B$31,DATE(設定!$B$2,$A$1,A22))=0,"",VLOOKUP(DATE(設定!$B$2,$A$1,A22),設定!$B$4:$C$31,2,FALSE))</f>
        <v/>
      </c>
      <c r="D22" s="83"/>
      <c r="E22" s="84"/>
      <c r="F22" s="156" t="s">
        <v>10</v>
      </c>
      <c r="G22" s="85"/>
      <c r="H22" s="86"/>
      <c r="I22" s="86"/>
      <c r="J22" s="91"/>
      <c r="K22" s="167">
        <v>24</v>
      </c>
      <c r="L22" s="177" t="str">
        <f>+CHOOSE(WEEKDAY(DATE(設定!$B$2,$A$1,K22)),"日","月","火","水","木","金","土")</f>
        <v>火</v>
      </c>
      <c r="M22" s="71" t="str">
        <f>+IF(COUNTIF(設定!$B$4:$B$31,DATE(設定!$B$2,$A$1,K22))=0,"",VLOOKUP(DATE(設定!$B$2,$A$1,K22),設定!$B$4:$C$31,2,FALSE))</f>
        <v/>
      </c>
      <c r="N22" s="72"/>
      <c r="O22" s="73"/>
      <c r="P22" s="154" t="s">
        <v>24</v>
      </c>
      <c r="Q22" s="125"/>
      <c r="R22" s="75"/>
      <c r="S22" s="75"/>
      <c r="T22" s="75"/>
    </row>
    <row r="23" spans="1:20" ht="15" customHeight="1" x14ac:dyDescent="0.15">
      <c r="A23" s="153"/>
      <c r="B23" s="153"/>
      <c r="C23" s="87"/>
      <c r="D23" s="88"/>
      <c r="E23" s="89"/>
      <c r="F23" s="157"/>
      <c r="G23" s="90"/>
      <c r="H23" s="87"/>
      <c r="I23" s="87"/>
      <c r="J23" s="92"/>
      <c r="K23" s="168"/>
      <c r="L23" s="178"/>
      <c r="M23" s="77"/>
      <c r="N23" s="78"/>
      <c r="O23" s="79"/>
      <c r="P23" s="155"/>
      <c r="Q23" s="126"/>
      <c r="R23" s="77"/>
      <c r="S23" s="77"/>
      <c r="T23" s="77"/>
    </row>
    <row r="24" spans="1:20" ht="15" customHeight="1" x14ac:dyDescent="0.15">
      <c r="A24" s="148">
        <v>9</v>
      </c>
      <c r="B24" s="148" t="str">
        <f>+CHOOSE(WEEKDAY(DATE(設定!$B$2,$A$1,A24)),"日","月","火","水","木","金","土")</f>
        <v>月</v>
      </c>
      <c r="C24" s="71" t="str">
        <f>+IF(COUNTIF(設定!$B$4:$B$31,DATE(設定!$B$2,$A$1,A24))=0,"",VLOOKUP(DATE(設定!$B$2,$A$1,A24),設定!$B$4:$C$31,2,FALSE))</f>
        <v/>
      </c>
      <c r="D24" s="72"/>
      <c r="E24" s="73"/>
      <c r="F24" s="154" t="s">
        <v>10</v>
      </c>
      <c r="G24" s="141"/>
      <c r="H24" s="75"/>
      <c r="I24" s="75"/>
      <c r="J24" s="76"/>
      <c r="K24" s="167">
        <v>25</v>
      </c>
      <c r="L24" s="177" t="str">
        <f>+CHOOSE(WEEKDAY(DATE(設定!$B$2,$A$1,K24)),"日","月","火","水","木","金","土")</f>
        <v>水</v>
      </c>
      <c r="M24" s="71" t="str">
        <f>+IF(COUNTIF(設定!$B$4:$B$31,DATE(設定!$B$2,$A$1,K24))=0,"",VLOOKUP(DATE(設定!$B$2,$A$1,K24),設定!$B$4:$C$31,2,FALSE))</f>
        <v/>
      </c>
      <c r="N24" s="72"/>
      <c r="O24" s="73"/>
      <c r="P24" s="154" t="s">
        <v>10</v>
      </c>
      <c r="Q24" s="125"/>
      <c r="R24" s="75"/>
      <c r="S24" s="75"/>
      <c r="T24" s="75"/>
    </row>
    <row r="25" spans="1:20" ht="15" customHeight="1" x14ac:dyDescent="0.15">
      <c r="A25" s="153"/>
      <c r="B25" s="153"/>
      <c r="C25" s="77"/>
      <c r="D25" s="78"/>
      <c r="E25" s="79"/>
      <c r="F25" s="155"/>
      <c r="G25" s="142"/>
      <c r="H25" s="77"/>
      <c r="I25" s="77"/>
      <c r="J25" s="81"/>
      <c r="K25" s="168"/>
      <c r="L25" s="178"/>
      <c r="M25" s="77"/>
      <c r="N25" s="78"/>
      <c r="O25" s="79"/>
      <c r="P25" s="155"/>
      <c r="Q25" s="126"/>
      <c r="R25" s="77"/>
      <c r="S25" s="77"/>
      <c r="T25" s="77"/>
    </row>
    <row r="26" spans="1:20" ht="15" customHeight="1" x14ac:dyDescent="0.15">
      <c r="A26" s="148">
        <v>10</v>
      </c>
      <c r="B26" s="148" t="str">
        <f>+CHOOSE(WEEKDAY(DATE(設定!$B$2,$A$1,A26)),"日","月","火","水","木","金","土")</f>
        <v>火</v>
      </c>
      <c r="C26" s="71" t="str">
        <f>+IF(COUNTIF(設定!$B$4:$B$31,DATE(設定!$B$2,$A$1,A26))=0,"",VLOOKUP(DATE(設定!$B$2,$A$1,A26),設定!$B$4:$C$31,2,FALSE))</f>
        <v/>
      </c>
      <c r="D26" s="72"/>
      <c r="E26" s="73"/>
      <c r="F26" s="154" t="s">
        <v>24</v>
      </c>
      <c r="G26" s="125"/>
      <c r="H26" s="75"/>
      <c r="I26" s="75"/>
      <c r="J26" s="76"/>
      <c r="K26" s="167">
        <v>26</v>
      </c>
      <c r="L26" s="177" t="str">
        <f>+CHOOSE(WEEKDAY(DATE(設定!$B$2,$A$1,K26)),"日","月","火","水","木","金","土")</f>
        <v>木</v>
      </c>
      <c r="M26" s="71" t="str">
        <f>+IF(COUNTIF(設定!$B$4:$B$31,DATE(設定!$B$2,$A$1,K26))=0,"",VLOOKUP(DATE(設定!$B$2,$A$1,K26),設定!$B$4:$C$31,2,FALSE))</f>
        <v/>
      </c>
      <c r="N26" s="72"/>
      <c r="O26" s="73"/>
      <c r="P26" s="154" t="s">
        <v>10</v>
      </c>
      <c r="Q26" s="74"/>
      <c r="R26" s="75"/>
      <c r="S26" s="75"/>
      <c r="T26" s="75"/>
    </row>
    <row r="27" spans="1:20" ht="15" customHeight="1" x14ac:dyDescent="0.15">
      <c r="A27" s="153"/>
      <c r="B27" s="153"/>
      <c r="C27" s="77"/>
      <c r="D27" s="78"/>
      <c r="E27" s="79"/>
      <c r="F27" s="155"/>
      <c r="G27" s="126"/>
      <c r="H27" s="77"/>
      <c r="I27" s="77"/>
      <c r="J27" s="81"/>
      <c r="K27" s="168"/>
      <c r="L27" s="178"/>
      <c r="M27" s="77"/>
      <c r="N27" s="78"/>
      <c r="O27" s="79"/>
      <c r="P27" s="155"/>
      <c r="Q27" s="80"/>
      <c r="R27" s="77"/>
      <c r="S27" s="77"/>
      <c r="T27" s="77"/>
    </row>
    <row r="28" spans="1:20" ht="15" customHeight="1" x14ac:dyDescent="0.15">
      <c r="A28" s="148">
        <v>11</v>
      </c>
      <c r="B28" s="148" t="str">
        <f>+CHOOSE(WEEKDAY(DATE(設定!$B$2,$A$1,A28)),"日","月","火","水","木","金","土")</f>
        <v>水</v>
      </c>
      <c r="C28" s="71" t="str">
        <f>+IF(COUNTIF(設定!$B$4:$B$31,DATE(設定!$B$2,$A$1,A28))=0,"",VLOOKUP(DATE(設定!$B$2,$A$1,A28),設定!$B$4:$C$31,2,FALSE))</f>
        <v/>
      </c>
      <c r="D28" s="72"/>
      <c r="E28" s="73"/>
      <c r="F28" s="154" t="s">
        <v>10</v>
      </c>
      <c r="G28" s="125"/>
      <c r="H28" s="75"/>
      <c r="I28" s="75"/>
      <c r="J28" s="76"/>
      <c r="K28" s="167">
        <v>27</v>
      </c>
      <c r="L28" s="177" t="str">
        <f>+CHOOSE(WEEKDAY(DATE(設定!$B$2,$A$1,K28)),"日","月","火","水","木","金","土")</f>
        <v>金</v>
      </c>
      <c r="M28" s="71" t="str">
        <f>+IF(COUNTIF(設定!$B$4:$B$31,DATE(設定!$B$2,$A$1,K28))=0,"",VLOOKUP(DATE(設定!$B$2,$A$1,K28),設定!$B$4:$C$31,2,FALSE))</f>
        <v/>
      </c>
      <c r="N28" s="72"/>
      <c r="O28" s="73"/>
      <c r="P28" s="154" t="s">
        <v>10</v>
      </c>
      <c r="Q28" s="74"/>
      <c r="R28" s="75"/>
      <c r="S28" s="75"/>
      <c r="T28" s="75"/>
    </row>
    <row r="29" spans="1:20" ht="15" customHeight="1" x14ac:dyDescent="0.15">
      <c r="A29" s="153"/>
      <c r="B29" s="153"/>
      <c r="C29" s="77"/>
      <c r="D29" s="78"/>
      <c r="E29" s="79"/>
      <c r="F29" s="155"/>
      <c r="G29" s="126"/>
      <c r="H29" s="77"/>
      <c r="I29" s="77"/>
      <c r="J29" s="81"/>
      <c r="K29" s="168"/>
      <c r="L29" s="178"/>
      <c r="M29" s="77"/>
      <c r="N29" s="78"/>
      <c r="O29" s="79"/>
      <c r="P29" s="155"/>
      <c r="Q29" s="80"/>
      <c r="R29" s="77"/>
      <c r="S29" s="77"/>
      <c r="T29" s="77"/>
    </row>
    <row r="30" spans="1:20" ht="15" customHeight="1" x14ac:dyDescent="0.15">
      <c r="A30" s="148">
        <v>12</v>
      </c>
      <c r="B30" s="148" t="str">
        <f>+CHOOSE(WEEKDAY(DATE(設定!$B$2,$A$1,A30)),"日","月","火","水","木","金","土")</f>
        <v>木</v>
      </c>
      <c r="C30" s="71" t="str">
        <f>+IF(COUNTIF(設定!$B$4:$B$31,DATE(設定!$B$2,$A$1,A30))=0,"",VLOOKUP(DATE(設定!$B$2,$A$1,A30),設定!$B$4:$C$31,2,FALSE))</f>
        <v/>
      </c>
      <c r="D30" s="72"/>
      <c r="E30" s="73"/>
      <c r="F30" s="154" t="s">
        <v>10</v>
      </c>
      <c r="G30" s="74"/>
      <c r="H30" s="75"/>
      <c r="I30" s="75"/>
      <c r="J30" s="76"/>
      <c r="K30" s="167">
        <v>28</v>
      </c>
      <c r="L30" s="177" t="str">
        <f>+CHOOSE(WEEKDAY(DATE(設定!$B$2,$A$1,K30)),"日","月","火","水","木","金","土")</f>
        <v>土</v>
      </c>
      <c r="M30" s="82" t="str">
        <f>+IF(COUNTIF(設定!$B$4:$B$31,DATE(設定!$B$2,$A$1,K30))=0,"",VLOOKUP(DATE(設定!$B$2,$A$1,K30),設定!$B$4:$C$31,2,FALSE))</f>
        <v/>
      </c>
      <c r="N30" s="83"/>
      <c r="O30" s="84"/>
      <c r="P30" s="156" t="s">
        <v>25</v>
      </c>
      <c r="Q30" s="85"/>
      <c r="R30" s="86"/>
      <c r="S30" s="86"/>
      <c r="T30" s="86"/>
    </row>
    <row r="31" spans="1:20" ht="15" customHeight="1" x14ac:dyDescent="0.15">
      <c r="A31" s="153"/>
      <c r="B31" s="153"/>
      <c r="C31" s="77"/>
      <c r="D31" s="78"/>
      <c r="E31" s="79"/>
      <c r="F31" s="155"/>
      <c r="G31" s="80"/>
      <c r="H31" s="77"/>
      <c r="I31" s="77"/>
      <c r="J31" s="81"/>
      <c r="K31" s="168"/>
      <c r="L31" s="178"/>
      <c r="M31" s="87"/>
      <c r="N31" s="88"/>
      <c r="O31" s="89"/>
      <c r="P31" s="157"/>
      <c r="Q31" s="90"/>
      <c r="R31" s="87"/>
      <c r="S31" s="87"/>
      <c r="T31" s="87"/>
    </row>
    <row r="32" spans="1:20" ht="15" customHeight="1" x14ac:dyDescent="0.15">
      <c r="A32" s="148">
        <v>13</v>
      </c>
      <c r="B32" s="148" t="str">
        <f>+CHOOSE(WEEKDAY(DATE(設定!$B$2,$A$1,A32)),"日","月","火","水","木","金","土")</f>
        <v>金</v>
      </c>
      <c r="C32" s="71" t="str">
        <f>+IF(ISERROR(VLOOKUP($C$1-1+A32,設定!$B$4:$C$31,2,FALSE)),"",VLOOKUP($C$1-1+A32,設定!$B$4:$C$31,2,FALSE))</f>
        <v/>
      </c>
      <c r="D32" s="72"/>
      <c r="E32" s="73"/>
      <c r="F32" s="154" t="s">
        <v>10</v>
      </c>
      <c r="G32" s="74"/>
      <c r="H32" s="75"/>
      <c r="I32" s="75"/>
      <c r="J32" s="76"/>
      <c r="K32" s="167">
        <v>29</v>
      </c>
      <c r="L32" s="177" t="str">
        <f>+CHOOSE(WEEKDAY(DATE(設定!$B$2,$A$1,K32)),"日","月","火","水","木","金","土")</f>
        <v>日</v>
      </c>
      <c r="M32" s="82" t="str">
        <f>+IF(K32="","",IF(ISERROR(VLOOKUP($C$1-1+K32,設定!$B$4:$C$31,2,FALSE)),"",VLOOKUP($C$1-1+K32,設定!$B$4:$C$31,2,FALSE)))</f>
        <v/>
      </c>
      <c r="N32" s="83"/>
      <c r="O32" s="84"/>
      <c r="P32" s="156" t="s">
        <v>26</v>
      </c>
      <c r="Q32" s="85"/>
      <c r="R32" s="86"/>
      <c r="S32" s="86"/>
      <c r="T32" s="86"/>
    </row>
    <row r="33" spans="1:23" ht="15" customHeight="1" x14ac:dyDescent="0.15">
      <c r="A33" s="153"/>
      <c r="B33" s="153"/>
      <c r="C33" s="77"/>
      <c r="D33" s="78"/>
      <c r="E33" s="79"/>
      <c r="F33" s="155"/>
      <c r="G33" s="80"/>
      <c r="H33" s="77"/>
      <c r="I33" s="77"/>
      <c r="J33" s="81"/>
      <c r="K33" s="168"/>
      <c r="L33" s="178"/>
      <c r="M33" s="87"/>
      <c r="N33" s="88"/>
      <c r="O33" s="89"/>
      <c r="P33" s="157"/>
      <c r="Q33" s="90"/>
      <c r="R33" s="87"/>
      <c r="S33" s="87"/>
      <c r="T33" s="87"/>
    </row>
    <row r="34" spans="1:23" ht="15" customHeight="1" x14ac:dyDescent="0.15">
      <c r="A34" s="148">
        <v>14</v>
      </c>
      <c r="B34" s="148" t="str">
        <f>+CHOOSE(WEEKDAY(DATE(設定!$B$2,$A$1,A34)),"日","月","火","水","木","金","土")</f>
        <v>土</v>
      </c>
      <c r="C34" s="82" t="str">
        <f>+IF(ISERROR(VLOOKUP($C$1-1+A34,設定!$B$4:$C$31,2,FALSE)),"",VLOOKUP($C$1-1+A34,設定!$B$4:$C$31,2,FALSE))</f>
        <v/>
      </c>
      <c r="D34" s="83"/>
      <c r="E34" s="84"/>
      <c r="F34" s="156" t="s">
        <v>10</v>
      </c>
      <c r="G34" s="85"/>
      <c r="H34" s="86"/>
      <c r="I34" s="86"/>
      <c r="J34" s="91"/>
      <c r="K34" s="167">
        <v>30</v>
      </c>
      <c r="L34" s="177" t="str">
        <f>+CHOOSE(WEEKDAY(DATE(設定!$B$2,$A$1,K34)),"日","月","火","水","木","金","土")</f>
        <v>月</v>
      </c>
      <c r="M34" s="71" t="str">
        <f>+IF(K34="","",IF(ISERROR(VLOOKUP($C$1-1+K34,設定!$B$4:$C$31,2,FALSE)),"",VLOOKUP($C$1-1+K34,設定!$B$4:$C$31,2,FALSE)))</f>
        <v/>
      </c>
      <c r="N34" s="72"/>
      <c r="O34" s="73"/>
      <c r="P34" s="154" t="s">
        <v>26</v>
      </c>
      <c r="Q34" s="141"/>
      <c r="R34" s="75"/>
      <c r="S34" s="75"/>
      <c r="T34" s="75"/>
    </row>
    <row r="35" spans="1:23" ht="15" customHeight="1" x14ac:dyDescent="0.15">
      <c r="A35" s="153"/>
      <c r="B35" s="153"/>
      <c r="C35" s="87"/>
      <c r="D35" s="88"/>
      <c r="E35" s="89"/>
      <c r="F35" s="157"/>
      <c r="G35" s="90"/>
      <c r="H35" s="87"/>
      <c r="I35" s="87"/>
      <c r="J35" s="92"/>
      <c r="K35" s="168"/>
      <c r="L35" s="178"/>
      <c r="M35" s="77"/>
      <c r="N35" s="78"/>
      <c r="O35" s="79"/>
      <c r="P35" s="155"/>
      <c r="Q35" s="142"/>
      <c r="R35" s="77"/>
      <c r="S35" s="77"/>
      <c r="T35" s="77"/>
    </row>
    <row r="36" spans="1:23" ht="15" customHeight="1" x14ac:dyDescent="0.15">
      <c r="A36" s="148">
        <v>15</v>
      </c>
      <c r="B36" s="148" t="str">
        <f>+CHOOSE(WEEKDAY(DATE(設定!$B$2,$A$1,A36)),"日","月","火","水","木","金","土")</f>
        <v>日</v>
      </c>
      <c r="C36" s="82" t="str">
        <f>+IF(ISERROR(VLOOKUP($C$1-1+A36,設定!$B$4:$C$31,2,FALSE)),"",VLOOKUP($C$1-1+A36,設定!$B$4:$C$31,2,FALSE))</f>
        <v/>
      </c>
      <c r="D36" s="83"/>
      <c r="E36" s="84"/>
      <c r="F36" s="156" t="s">
        <v>10</v>
      </c>
      <c r="G36" s="85"/>
      <c r="H36" s="86"/>
      <c r="I36" s="86"/>
      <c r="J36" s="91"/>
      <c r="K36" s="161"/>
      <c r="L36" s="148"/>
      <c r="M36" s="46"/>
      <c r="N36" s="3"/>
      <c r="O36" s="24"/>
      <c r="P36" s="151" t="s">
        <v>26</v>
      </c>
      <c r="Q36" s="6"/>
      <c r="R36" s="1"/>
      <c r="S36" s="1"/>
      <c r="T36" s="1"/>
    </row>
    <row r="37" spans="1:23" ht="15" customHeight="1" x14ac:dyDescent="0.15">
      <c r="A37" s="153"/>
      <c r="B37" s="153"/>
      <c r="C37" s="87"/>
      <c r="D37" s="88"/>
      <c r="E37" s="89"/>
      <c r="F37" s="157"/>
      <c r="G37" s="90"/>
      <c r="H37" s="87"/>
      <c r="I37" s="87"/>
      <c r="J37" s="92"/>
      <c r="K37" s="162"/>
      <c r="L37" s="153"/>
      <c r="M37" s="2"/>
      <c r="N37" s="33"/>
      <c r="O37" s="25"/>
      <c r="P37" s="179"/>
      <c r="Q37" s="7"/>
      <c r="R37" s="2"/>
      <c r="S37" s="2"/>
      <c r="T37" s="2"/>
    </row>
    <row r="38" spans="1:23" ht="15" customHeight="1" x14ac:dyDescent="0.15">
      <c r="A38" s="148">
        <v>16</v>
      </c>
      <c r="B38" s="148" t="str">
        <f>+CHOOSE(WEEKDAY(DATE(設定!$B$2,$A$1,A38)),"日","月","火","水","木","金","土")</f>
        <v>月</v>
      </c>
      <c r="C38" s="71" t="str">
        <f>+IF(ISERROR(VLOOKUP($C$1-1+A38,設定!$B$4:$C$31,2,FALSE)),"",VLOOKUP($C$1-1+A38,設定!$B$4:$C$31,2,FALSE))</f>
        <v/>
      </c>
      <c r="D38" s="72"/>
      <c r="E38" s="73"/>
      <c r="F38" s="154" t="s">
        <v>10</v>
      </c>
      <c r="G38" s="141"/>
      <c r="H38" s="75"/>
      <c r="I38" s="75"/>
      <c r="J38" s="76"/>
      <c r="K38" s="164" t="s">
        <v>9</v>
      </c>
      <c r="L38" s="152"/>
      <c r="M38" s="172"/>
      <c r="N38" s="173"/>
      <c r="O38" s="173"/>
      <c r="P38" s="173"/>
      <c r="Q38" s="173"/>
      <c r="R38" s="148"/>
      <c r="S38" s="144"/>
      <c r="T38" s="145"/>
    </row>
    <row r="39" spans="1:23" ht="15" customHeight="1" x14ac:dyDescent="0.15">
      <c r="A39" s="163"/>
      <c r="B39" s="153"/>
      <c r="C39" s="77"/>
      <c r="D39" s="78"/>
      <c r="E39" s="79"/>
      <c r="F39" s="155"/>
      <c r="G39" s="142"/>
      <c r="H39" s="77"/>
      <c r="I39" s="77"/>
      <c r="J39" s="81"/>
      <c r="K39" s="165"/>
      <c r="L39" s="166"/>
      <c r="M39" s="174"/>
      <c r="N39" s="175"/>
      <c r="O39" s="176"/>
      <c r="P39" s="176"/>
      <c r="Q39" s="176"/>
      <c r="R39" s="149"/>
      <c r="S39" s="146"/>
      <c r="T39" s="147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24" t="s">
        <v>69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36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31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1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B8:B9"/>
    <mergeCell ref="B10:B11"/>
    <mergeCell ref="L8:L9"/>
    <mergeCell ref="L10:L11"/>
    <mergeCell ref="L12:L13"/>
    <mergeCell ref="L16:L17"/>
    <mergeCell ref="L18:L19"/>
    <mergeCell ref="L20:L21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14:L15"/>
    <mergeCell ref="B49:C49"/>
    <mergeCell ref="B38:B39"/>
    <mergeCell ref="B20:B21"/>
    <mergeCell ref="B22:B23"/>
    <mergeCell ref="B24:B25"/>
    <mergeCell ref="A36:A37"/>
    <mergeCell ref="B26:B27"/>
    <mergeCell ref="B28:B29"/>
    <mergeCell ref="B30:B31"/>
    <mergeCell ref="B32:B33"/>
    <mergeCell ref="A26:A27"/>
    <mergeCell ref="A28:A29"/>
    <mergeCell ref="A6:A7"/>
    <mergeCell ref="K6:K7"/>
    <mergeCell ref="B12:B13"/>
    <mergeCell ref="B14:B15"/>
    <mergeCell ref="B16:B17"/>
    <mergeCell ref="B18:B19"/>
    <mergeCell ref="F10:F11"/>
    <mergeCell ref="F12:F13"/>
    <mergeCell ref="F14:F15"/>
    <mergeCell ref="F16:F17"/>
    <mergeCell ref="A8:A9"/>
    <mergeCell ref="A10:A11"/>
    <mergeCell ref="A12:A13"/>
    <mergeCell ref="A14:A15"/>
    <mergeCell ref="A16:A17"/>
    <mergeCell ref="A18:A19"/>
    <mergeCell ref="F18:F19"/>
    <mergeCell ref="A24:A25"/>
    <mergeCell ref="A20:A21"/>
    <mergeCell ref="A22:A23"/>
    <mergeCell ref="K24:K25"/>
    <mergeCell ref="L28:L29"/>
    <mergeCell ref="L30:L31"/>
    <mergeCell ref="L26:L27"/>
    <mergeCell ref="A38:A39"/>
    <mergeCell ref="K38:L39"/>
    <mergeCell ref="K36:K37"/>
    <mergeCell ref="K34:K35"/>
    <mergeCell ref="B34:B35"/>
    <mergeCell ref="B36:B37"/>
    <mergeCell ref="F28:F29"/>
    <mergeCell ref="F30:F31"/>
    <mergeCell ref="F38:F39"/>
    <mergeCell ref="F32:F33"/>
    <mergeCell ref="F20:F21"/>
    <mergeCell ref="F22:F23"/>
    <mergeCell ref="F24:F25"/>
    <mergeCell ref="F26:F27"/>
    <mergeCell ref="A30:A31"/>
    <mergeCell ref="A32:A33"/>
    <mergeCell ref="A34:A35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2:K23"/>
    <mergeCell ref="F34:F35"/>
    <mergeCell ref="F36:F37"/>
    <mergeCell ref="K20:K21"/>
    <mergeCell ref="K8:K9"/>
    <mergeCell ref="K10:K11"/>
    <mergeCell ref="K32:K33"/>
    <mergeCell ref="K30:K31"/>
    <mergeCell ref="K28:K29"/>
    <mergeCell ref="K26:K2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</mergeCells>
  <phoneticPr fontId="2"/>
  <conditionalFormatting sqref="K32:K33 M32:T33">
    <cfRule type="expression" dxfId="29" priority="1" stopIfTrue="1">
      <formula>$K$32=""</formula>
    </cfRule>
  </conditionalFormatting>
  <conditionalFormatting sqref="K34:K35 M34:T35">
    <cfRule type="expression" dxfId="28" priority="2" stopIfTrue="1">
      <formula>$K$34=""</formula>
    </cfRule>
  </conditionalFormatting>
  <conditionalFormatting sqref="K36:K37 M36:T37 L36">
    <cfRule type="expression" dxfId="27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opLeftCell="A4" zoomScaleNormal="100" workbookViewId="0">
      <selection activeCell="D23" sqref="D23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7</v>
      </c>
      <c r="B1" s="48" t="s">
        <v>45</v>
      </c>
      <c r="C1" s="49"/>
      <c r="D1" s="49"/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令和7年7月分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/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/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+CHOOSE(WEEKDAY(DATE(設定!$B$2,$A$1,A8)),"日","月","火","水","木","金","土")</f>
        <v>火</v>
      </c>
      <c r="C8" s="71" t="str">
        <f>+IF(COUNTIF(設定!$B$4:$B$31,DATE(設定!$B$2,$A$1,A8))=0,"",VLOOKUP(DATE(設定!$B$2,$A$1,A8),設定!$B$4:$C$31,2,FALSE))</f>
        <v/>
      </c>
      <c r="D8" s="72"/>
      <c r="E8" s="120"/>
      <c r="F8" s="154" t="s">
        <v>10</v>
      </c>
      <c r="G8" s="125"/>
      <c r="H8" s="75"/>
      <c r="I8" s="75"/>
      <c r="J8" s="76"/>
      <c r="K8" s="167">
        <v>17</v>
      </c>
      <c r="L8" s="177" t="str">
        <f>+CHOOSE(WEEKDAY(DATE(設定!$B$2,$A$1,K8)),"日","月","火","水","木","金","土")</f>
        <v>木</v>
      </c>
      <c r="M8" s="71" t="str">
        <f>+IF(COUNTIF(設定!$B$4:$B$31,DATE(設定!$B$2,$A$1,K8))=0,"",VLOOKUP(DATE(設定!$B$2,$A$1,K8),設定!$B$4:$C$31,2,FALSE))</f>
        <v/>
      </c>
      <c r="N8" s="72"/>
      <c r="O8" s="73"/>
      <c r="P8" s="154" t="s">
        <v>24</v>
      </c>
      <c r="Q8" s="125"/>
      <c r="R8" s="75"/>
      <c r="S8" s="75"/>
      <c r="T8" s="75"/>
    </row>
    <row r="9" spans="1:20" ht="15" customHeight="1" x14ac:dyDescent="0.15">
      <c r="A9" s="153"/>
      <c r="B9" s="153"/>
      <c r="C9" s="77"/>
      <c r="D9" s="78"/>
      <c r="E9" s="121"/>
      <c r="F9" s="155"/>
      <c r="G9" s="126"/>
      <c r="H9" s="77"/>
      <c r="I9" s="77"/>
      <c r="J9" s="81"/>
      <c r="K9" s="168"/>
      <c r="L9" s="178"/>
      <c r="M9" s="77"/>
      <c r="N9" s="78"/>
      <c r="O9" s="79"/>
      <c r="P9" s="155"/>
      <c r="Q9" s="126"/>
      <c r="R9" s="77"/>
      <c r="S9" s="77"/>
      <c r="T9" s="77"/>
    </row>
    <row r="10" spans="1:20" ht="15" customHeight="1" x14ac:dyDescent="0.15">
      <c r="A10" s="148">
        <v>2</v>
      </c>
      <c r="B10" s="148" t="str">
        <f>+CHOOSE(WEEKDAY(DATE(設定!$B$2,$A$1,A10)),"日","月","火","水","木","金","土")</f>
        <v>水</v>
      </c>
      <c r="C10" s="71" t="str">
        <f>+IF(COUNTIF(設定!$B$4:$B$31,DATE(設定!$B$2,$A$1,A10))=0,"",VLOOKUP(DATE(設定!$B$2,$A$1,A10),設定!$B$4:$C$31,2,FALSE))</f>
        <v/>
      </c>
      <c r="D10" s="72"/>
      <c r="E10" s="73"/>
      <c r="F10" s="154" t="s">
        <v>10</v>
      </c>
      <c r="G10" s="125"/>
      <c r="H10" s="75"/>
      <c r="I10" s="75"/>
      <c r="J10" s="76"/>
      <c r="K10" s="167">
        <v>18</v>
      </c>
      <c r="L10" s="177" t="str">
        <f>+CHOOSE(WEEKDAY(DATE(設定!$B$2,$A$1,K10)),"日","月","火","水","木","金","土")</f>
        <v>金</v>
      </c>
      <c r="M10" s="71" t="str">
        <f>+IF(COUNTIF(設定!$B$4:$B$31,DATE(設定!$B$2,$A$1,K10))=0,"",VLOOKUP(DATE(設定!$B$2,$A$1,K10),設定!$B$4:$C$31,2,FALSE))</f>
        <v/>
      </c>
      <c r="N10" s="72"/>
      <c r="O10" s="73"/>
      <c r="P10" s="154" t="s">
        <v>10</v>
      </c>
      <c r="Q10" s="74"/>
      <c r="R10" s="75"/>
      <c r="S10" s="75"/>
      <c r="T10" s="75"/>
    </row>
    <row r="11" spans="1:20" ht="15" customHeight="1" x14ac:dyDescent="0.15">
      <c r="A11" s="153"/>
      <c r="B11" s="153"/>
      <c r="C11" s="77"/>
      <c r="D11" s="78"/>
      <c r="E11" s="79"/>
      <c r="F11" s="155"/>
      <c r="G11" s="126"/>
      <c r="H11" s="77"/>
      <c r="I11" s="77"/>
      <c r="J11" s="81"/>
      <c r="K11" s="168"/>
      <c r="L11" s="178"/>
      <c r="M11" s="77"/>
      <c r="N11" s="78"/>
      <c r="O11" s="79"/>
      <c r="P11" s="155"/>
      <c r="Q11" s="80"/>
      <c r="R11" s="77"/>
      <c r="S11" s="77"/>
      <c r="T11" s="77"/>
    </row>
    <row r="12" spans="1:20" ht="15" customHeight="1" x14ac:dyDescent="0.15">
      <c r="A12" s="148">
        <v>3</v>
      </c>
      <c r="B12" s="148" t="str">
        <f>+CHOOSE(WEEKDAY(DATE(設定!$B$2,$A$1,A12)),"日","月","火","水","木","金","土")</f>
        <v>木</v>
      </c>
      <c r="C12" s="71" t="str">
        <f>+IF(COUNTIF(設定!$B$4:$B$31,DATE(設定!$B$2,$A$1,A12))=0,"",VLOOKUP(DATE(設定!$B$2,$A$1,A12),設定!$B$4:$C$31,2,FALSE))</f>
        <v/>
      </c>
      <c r="D12" s="72"/>
      <c r="E12" s="73"/>
      <c r="F12" s="154" t="s">
        <v>24</v>
      </c>
      <c r="G12" s="74"/>
      <c r="H12" s="75"/>
      <c r="I12" s="75"/>
      <c r="J12" s="76"/>
      <c r="K12" s="167">
        <v>19</v>
      </c>
      <c r="L12" s="177" t="str">
        <f>+CHOOSE(WEEKDAY(DATE(設定!$B$2,$A$1,K12)),"日","月","火","水","木","金","土")</f>
        <v>土</v>
      </c>
      <c r="M12" s="82" t="str">
        <f>+IF(COUNTIF(設定!$B$4:$B$31,DATE(設定!$B$2,$A$1,K12))=0,"",VLOOKUP(DATE(設定!$B$2,$A$1,K12),設定!$B$4:$C$31,2,FALSE))</f>
        <v/>
      </c>
      <c r="N12" s="83"/>
      <c r="O12" s="84"/>
      <c r="P12" s="156" t="s">
        <v>10</v>
      </c>
      <c r="Q12" s="85"/>
      <c r="R12" s="86"/>
      <c r="S12" s="86"/>
      <c r="T12" s="86"/>
    </row>
    <row r="13" spans="1:20" ht="15" customHeight="1" x14ac:dyDescent="0.15">
      <c r="A13" s="153"/>
      <c r="B13" s="153"/>
      <c r="C13" s="77"/>
      <c r="D13" s="78"/>
      <c r="E13" s="79"/>
      <c r="F13" s="155"/>
      <c r="G13" s="80"/>
      <c r="H13" s="77"/>
      <c r="I13" s="77"/>
      <c r="J13" s="81"/>
      <c r="K13" s="168"/>
      <c r="L13" s="178"/>
      <c r="M13" s="87"/>
      <c r="N13" s="88"/>
      <c r="O13" s="89"/>
      <c r="P13" s="157"/>
      <c r="Q13" s="90"/>
      <c r="R13" s="87"/>
      <c r="S13" s="87"/>
      <c r="T13" s="87"/>
    </row>
    <row r="14" spans="1:20" ht="15" customHeight="1" x14ac:dyDescent="0.15">
      <c r="A14" s="148">
        <v>4</v>
      </c>
      <c r="B14" s="148" t="str">
        <f>+CHOOSE(WEEKDAY(DATE(設定!$B$2,$A$1,A14)),"日","月","火","水","木","金","土")</f>
        <v>金</v>
      </c>
      <c r="C14" s="71" t="str">
        <f>+IF(COUNTIF(設定!$B$4:$B$31,DATE(設定!$B$2,$A$1,A14))=0,"",VLOOKUP(DATE(設定!$B$2,$A$1,A14),設定!$B$4:$C$31,2,FALSE))</f>
        <v/>
      </c>
      <c r="D14" s="72"/>
      <c r="E14" s="73"/>
      <c r="F14" s="154" t="s">
        <v>10</v>
      </c>
      <c r="G14" s="74"/>
      <c r="H14" s="75"/>
      <c r="I14" s="75"/>
      <c r="J14" s="76"/>
      <c r="K14" s="167">
        <v>20</v>
      </c>
      <c r="L14" s="177" t="str">
        <f>+CHOOSE(WEEKDAY(DATE(設定!$B$2,$A$1,K14)),"日","月","火","水","木","金","土")</f>
        <v>日</v>
      </c>
      <c r="M14" s="82" t="str">
        <f>+IF(COUNTIF(設定!$B$4:$B$31,DATE(設定!$B$2,$A$1,K14))=0,"",VLOOKUP(DATE(設定!$B$2,$A$1,K14),設定!$B$4:$C$31,2,FALSE))</f>
        <v/>
      </c>
      <c r="N14" s="83"/>
      <c r="O14" s="84"/>
      <c r="P14" s="156" t="s">
        <v>10</v>
      </c>
      <c r="Q14" s="85"/>
      <c r="R14" s="86"/>
      <c r="S14" s="86"/>
      <c r="T14" s="86"/>
    </row>
    <row r="15" spans="1:20" ht="15" customHeight="1" x14ac:dyDescent="0.15">
      <c r="A15" s="153"/>
      <c r="B15" s="153"/>
      <c r="C15" s="77"/>
      <c r="D15" s="78"/>
      <c r="E15" s="79"/>
      <c r="F15" s="155"/>
      <c r="G15" s="80"/>
      <c r="H15" s="77"/>
      <c r="I15" s="77"/>
      <c r="J15" s="81"/>
      <c r="K15" s="168"/>
      <c r="L15" s="178"/>
      <c r="M15" s="87"/>
      <c r="N15" s="88"/>
      <c r="O15" s="89"/>
      <c r="P15" s="157"/>
      <c r="Q15" s="90"/>
      <c r="R15" s="87"/>
      <c r="S15" s="87"/>
      <c r="T15" s="87"/>
    </row>
    <row r="16" spans="1:20" ht="15" customHeight="1" x14ac:dyDescent="0.15">
      <c r="A16" s="148">
        <v>5</v>
      </c>
      <c r="B16" s="148" t="str">
        <f>+CHOOSE(WEEKDAY(DATE(設定!$B$2,$A$1,A16)),"日","月","火","水","木","金","土")</f>
        <v>土</v>
      </c>
      <c r="C16" s="82" t="str">
        <f>+IF(COUNTIF(設定!$B$4:$B$31,DATE(設定!$B$2,$A$1,A16))=0,"",VLOOKUP(DATE(設定!$B$2,$A$1,A16),設定!$B$4:$C$31,2,FALSE))</f>
        <v/>
      </c>
      <c r="D16" s="83"/>
      <c r="E16" s="84"/>
      <c r="F16" s="156" t="s">
        <v>10</v>
      </c>
      <c r="G16" s="85"/>
      <c r="H16" s="86"/>
      <c r="I16" s="86"/>
      <c r="J16" s="91"/>
      <c r="K16" s="167">
        <v>21</v>
      </c>
      <c r="L16" s="177" t="str">
        <f>+CHOOSE(WEEKDAY(DATE(設定!$B$2,$A$1,K16)),"日","月","火","水","木","金","土")</f>
        <v>月</v>
      </c>
      <c r="M16" s="82" t="str">
        <f>+IF(COUNTIF(設定!$B$4:$B$31,DATE(設定!$B$2,$A$1,K16))=0,"",VLOOKUP(DATE(設定!$B$2,$A$1,K16),設定!$B$4:$C$31,2,FALSE))</f>
        <v>海の日</v>
      </c>
      <c r="N16" s="83"/>
      <c r="O16" s="84"/>
      <c r="P16" s="156" t="s">
        <v>25</v>
      </c>
      <c r="Q16" s="85"/>
      <c r="R16" s="86"/>
      <c r="S16" s="86"/>
      <c r="T16" s="86"/>
    </row>
    <row r="17" spans="1:20" ht="15" customHeight="1" x14ac:dyDescent="0.15">
      <c r="A17" s="153"/>
      <c r="B17" s="153"/>
      <c r="C17" s="87"/>
      <c r="D17" s="88"/>
      <c r="E17" s="89"/>
      <c r="F17" s="157"/>
      <c r="G17" s="90"/>
      <c r="H17" s="87"/>
      <c r="I17" s="87"/>
      <c r="J17" s="92"/>
      <c r="K17" s="168"/>
      <c r="L17" s="178"/>
      <c r="M17" s="87"/>
      <c r="N17" s="88"/>
      <c r="O17" s="89"/>
      <c r="P17" s="157"/>
      <c r="Q17" s="90"/>
      <c r="R17" s="87"/>
      <c r="S17" s="87"/>
      <c r="T17" s="87"/>
    </row>
    <row r="18" spans="1:20" ht="15" customHeight="1" x14ac:dyDescent="0.15">
      <c r="A18" s="148">
        <v>6</v>
      </c>
      <c r="B18" s="148" t="str">
        <f>+CHOOSE(WEEKDAY(DATE(設定!$B$2,$A$1,A18)),"日","月","火","水","木","金","土")</f>
        <v>日</v>
      </c>
      <c r="C18" s="82" t="str">
        <f>+IF(COUNTIF(設定!$B$4:$B$31,DATE(設定!$B$2,$A$1,A18))=0,"",VLOOKUP(DATE(設定!$B$2,$A$1,A18),設定!$B$4:$C$31,2,FALSE))</f>
        <v/>
      </c>
      <c r="D18" s="83"/>
      <c r="E18" s="84"/>
      <c r="F18" s="156" t="s">
        <v>10</v>
      </c>
      <c r="G18" s="85"/>
      <c r="H18" s="86"/>
      <c r="I18" s="86"/>
      <c r="J18" s="91"/>
      <c r="K18" s="167">
        <v>22</v>
      </c>
      <c r="L18" s="177" t="str">
        <f>+CHOOSE(WEEKDAY(DATE(設定!$B$2,$A$1,K18)),"日","月","火","水","木","金","土")</f>
        <v>火</v>
      </c>
      <c r="M18" s="71" t="str">
        <f>+IF(COUNTIF(設定!$B$4:$B$31,DATE(設定!$B$2,$A$1,K18))=0,"",VLOOKUP(DATE(設定!$B$2,$A$1,K18),設定!$B$4:$C$31,2,FALSE))</f>
        <v/>
      </c>
      <c r="N18" s="72"/>
      <c r="O18" s="73"/>
      <c r="P18" s="154" t="s">
        <v>10</v>
      </c>
      <c r="Q18" s="125"/>
      <c r="R18" s="75"/>
      <c r="S18" s="75"/>
      <c r="T18" s="75"/>
    </row>
    <row r="19" spans="1:20" ht="15" customHeight="1" x14ac:dyDescent="0.15">
      <c r="A19" s="153"/>
      <c r="B19" s="153"/>
      <c r="C19" s="87"/>
      <c r="D19" s="88"/>
      <c r="E19" s="89"/>
      <c r="F19" s="157"/>
      <c r="G19" s="90"/>
      <c r="H19" s="87"/>
      <c r="I19" s="87"/>
      <c r="J19" s="92"/>
      <c r="K19" s="168"/>
      <c r="L19" s="178"/>
      <c r="M19" s="77"/>
      <c r="N19" s="78"/>
      <c r="O19" s="79"/>
      <c r="P19" s="155"/>
      <c r="Q19" s="126"/>
      <c r="R19" s="77"/>
      <c r="S19" s="77"/>
      <c r="T19" s="77"/>
    </row>
    <row r="20" spans="1:20" ht="15" customHeight="1" x14ac:dyDescent="0.15">
      <c r="A20" s="148">
        <v>7</v>
      </c>
      <c r="B20" s="148" t="str">
        <f>+CHOOSE(WEEKDAY(DATE(設定!$B$2,$A$1,A20)),"日","月","火","水","木","金","土")</f>
        <v>月</v>
      </c>
      <c r="C20" s="71" t="str">
        <f>+IF(COUNTIF(設定!$B$4:$B$31,DATE(設定!$B$2,$A$1,A20))=0,"",VLOOKUP(DATE(設定!$B$2,$A$1,A20),設定!$B$4:$C$31,2,FALSE))</f>
        <v/>
      </c>
      <c r="D20" s="72"/>
      <c r="E20" s="73"/>
      <c r="F20" s="154" t="s">
        <v>25</v>
      </c>
      <c r="G20" s="141"/>
      <c r="H20" s="75"/>
      <c r="I20" s="75"/>
      <c r="J20" s="76"/>
      <c r="K20" s="167">
        <v>23</v>
      </c>
      <c r="L20" s="177" t="str">
        <f>+CHOOSE(WEEKDAY(DATE(設定!$B$2,$A$1,K20)),"日","月","火","水","木","金","土")</f>
        <v>水</v>
      </c>
      <c r="M20" s="71" t="str">
        <f>+IF(COUNTIF(設定!$B$4:$B$31,DATE(設定!$B$2,$A$1,K20))=0,"",VLOOKUP(DATE(設定!$B$2,$A$1,K20),設定!$B$4:$C$31,2,FALSE))</f>
        <v/>
      </c>
      <c r="N20" s="72"/>
      <c r="O20" s="73"/>
      <c r="P20" s="154" t="s">
        <v>10</v>
      </c>
      <c r="Q20" s="125"/>
      <c r="R20" s="75"/>
      <c r="S20" s="75"/>
      <c r="T20" s="75"/>
    </row>
    <row r="21" spans="1:20" ht="15" customHeight="1" x14ac:dyDescent="0.15">
      <c r="A21" s="153"/>
      <c r="B21" s="153"/>
      <c r="C21" s="77"/>
      <c r="D21" s="78"/>
      <c r="E21" s="79"/>
      <c r="F21" s="155"/>
      <c r="G21" s="142"/>
      <c r="H21" s="77"/>
      <c r="I21" s="77"/>
      <c r="J21" s="81"/>
      <c r="K21" s="168"/>
      <c r="L21" s="178"/>
      <c r="M21" s="77"/>
      <c r="N21" s="78"/>
      <c r="O21" s="79"/>
      <c r="P21" s="155"/>
      <c r="Q21" s="126"/>
      <c r="R21" s="77"/>
      <c r="S21" s="77"/>
      <c r="T21" s="77"/>
    </row>
    <row r="22" spans="1:20" ht="15" customHeight="1" x14ac:dyDescent="0.15">
      <c r="A22" s="148">
        <v>8</v>
      </c>
      <c r="B22" s="148" t="str">
        <f>+CHOOSE(WEEKDAY(DATE(設定!$B$2,$A$1,A22)),"日","月","火","水","木","金","土")</f>
        <v>火</v>
      </c>
      <c r="C22" s="71" t="str">
        <f>+IF(COUNTIF(設定!$B$4:$B$31,DATE(設定!$B$2,$A$1,A22))=0,"",VLOOKUP(DATE(設定!$B$2,$A$1,A22),設定!$B$4:$C$31,2,FALSE))</f>
        <v/>
      </c>
      <c r="D22" s="72"/>
      <c r="E22" s="73"/>
      <c r="F22" s="154" t="s">
        <v>10</v>
      </c>
      <c r="G22" s="125"/>
      <c r="H22" s="75"/>
      <c r="I22" s="75"/>
      <c r="J22" s="76"/>
      <c r="K22" s="167">
        <v>24</v>
      </c>
      <c r="L22" s="177" t="str">
        <f>+CHOOSE(WEEKDAY(DATE(設定!$B$2,$A$1,K22)),"日","月","火","水","木","金","土")</f>
        <v>木</v>
      </c>
      <c r="M22" s="71" t="str">
        <f>+IF(COUNTIF(設定!$B$4:$B$31,DATE(設定!$B$2,$A$1,K22))=0,"",VLOOKUP(DATE(設定!$B$2,$A$1,K22),設定!$B$4:$C$31,2,FALSE))</f>
        <v/>
      </c>
      <c r="N22" s="72"/>
      <c r="O22" s="73"/>
      <c r="P22" s="154" t="s">
        <v>24</v>
      </c>
      <c r="Q22" s="74"/>
      <c r="R22" s="75"/>
      <c r="S22" s="75"/>
      <c r="T22" s="75"/>
    </row>
    <row r="23" spans="1:20" ht="15" customHeight="1" x14ac:dyDescent="0.15">
      <c r="A23" s="153"/>
      <c r="B23" s="153"/>
      <c r="C23" s="77"/>
      <c r="D23" s="78"/>
      <c r="E23" s="79"/>
      <c r="F23" s="155"/>
      <c r="G23" s="126"/>
      <c r="H23" s="77"/>
      <c r="I23" s="77"/>
      <c r="J23" s="81"/>
      <c r="K23" s="168"/>
      <c r="L23" s="178"/>
      <c r="M23" s="77"/>
      <c r="N23" s="78"/>
      <c r="O23" s="79"/>
      <c r="P23" s="155"/>
      <c r="Q23" s="80"/>
      <c r="R23" s="77"/>
      <c r="S23" s="77"/>
      <c r="T23" s="77"/>
    </row>
    <row r="24" spans="1:20" ht="15" customHeight="1" x14ac:dyDescent="0.15">
      <c r="A24" s="148">
        <v>9</v>
      </c>
      <c r="B24" s="148" t="str">
        <f>+CHOOSE(WEEKDAY(DATE(設定!$B$2,$A$1,A24)),"日","月","火","水","木","金","土")</f>
        <v>水</v>
      </c>
      <c r="C24" s="71" t="str">
        <f>+IF(COUNTIF(設定!$B$4:$B$31,DATE(設定!$B$2,$A$1,A24))=0,"",VLOOKUP(DATE(設定!$B$2,$A$1,A24),設定!$B$4:$C$31,2,FALSE))</f>
        <v/>
      </c>
      <c r="D24" s="72"/>
      <c r="E24" s="73"/>
      <c r="F24" s="154" t="s">
        <v>10</v>
      </c>
      <c r="G24" s="125"/>
      <c r="H24" s="75"/>
      <c r="I24" s="75"/>
      <c r="J24" s="76"/>
      <c r="K24" s="167">
        <v>25</v>
      </c>
      <c r="L24" s="177" t="str">
        <f>+CHOOSE(WEEKDAY(DATE(設定!$B$2,$A$1,K24)),"日","月","火","水","木","金","土")</f>
        <v>金</v>
      </c>
      <c r="M24" s="71" t="str">
        <f>+IF(COUNTIF(設定!$B$4:$B$31,DATE(設定!$B$2,$A$1,K24))=0,"",VLOOKUP(DATE(設定!$B$2,$A$1,K24),設定!$B$4:$C$31,2,FALSE))</f>
        <v/>
      </c>
      <c r="N24" s="72"/>
      <c r="O24" s="73"/>
      <c r="P24" s="154" t="s">
        <v>10</v>
      </c>
      <c r="Q24" s="74"/>
      <c r="R24" s="75"/>
      <c r="S24" s="75"/>
      <c r="T24" s="75"/>
    </row>
    <row r="25" spans="1:20" ht="15" customHeight="1" x14ac:dyDescent="0.15">
      <c r="A25" s="153"/>
      <c r="B25" s="153"/>
      <c r="C25" s="77"/>
      <c r="D25" s="78"/>
      <c r="E25" s="79"/>
      <c r="F25" s="155"/>
      <c r="G25" s="126"/>
      <c r="H25" s="77"/>
      <c r="I25" s="77"/>
      <c r="J25" s="81"/>
      <c r="K25" s="168"/>
      <c r="L25" s="178"/>
      <c r="M25" s="77"/>
      <c r="N25" s="78"/>
      <c r="O25" s="79"/>
      <c r="P25" s="155"/>
      <c r="Q25" s="80"/>
      <c r="R25" s="77"/>
      <c r="S25" s="77"/>
      <c r="T25" s="77"/>
    </row>
    <row r="26" spans="1:20" ht="15" customHeight="1" x14ac:dyDescent="0.15">
      <c r="A26" s="148">
        <v>10</v>
      </c>
      <c r="B26" s="148" t="str">
        <f>+CHOOSE(WEEKDAY(DATE(設定!$B$2,$A$1,A26)),"日","月","火","水","木","金","土")</f>
        <v>木</v>
      </c>
      <c r="C26" s="71" t="str">
        <f>+IF(COUNTIF(設定!$B$4:$B$31,DATE(設定!$B$2,$A$1,A26))=0,"",VLOOKUP(DATE(設定!$B$2,$A$1,A26),設定!$B$4:$C$31,2,FALSE))</f>
        <v/>
      </c>
      <c r="D26" s="72"/>
      <c r="E26" s="73"/>
      <c r="F26" s="154" t="s">
        <v>24</v>
      </c>
      <c r="G26" s="74"/>
      <c r="H26" s="75"/>
      <c r="I26" s="75"/>
      <c r="J26" s="76"/>
      <c r="K26" s="167">
        <v>26</v>
      </c>
      <c r="L26" s="177" t="str">
        <f>+CHOOSE(WEEKDAY(DATE(設定!$B$2,$A$1,K26)),"日","月","火","水","木","金","土")</f>
        <v>土</v>
      </c>
      <c r="M26" s="82" t="str">
        <f>+IF(COUNTIF(設定!$B$4:$B$31,DATE(設定!$B$2,$A$1,K26))=0,"",VLOOKUP(DATE(設定!$B$2,$A$1,K26),設定!$B$4:$C$31,2,FALSE))</f>
        <v/>
      </c>
      <c r="N26" s="83"/>
      <c r="O26" s="84"/>
      <c r="P26" s="156" t="s">
        <v>10</v>
      </c>
      <c r="Q26" s="85"/>
      <c r="R26" s="86"/>
      <c r="S26" s="86"/>
      <c r="T26" s="86"/>
    </row>
    <row r="27" spans="1:20" ht="15" customHeight="1" x14ac:dyDescent="0.15">
      <c r="A27" s="153"/>
      <c r="B27" s="153"/>
      <c r="C27" s="77"/>
      <c r="D27" s="78"/>
      <c r="E27" s="79"/>
      <c r="F27" s="155"/>
      <c r="G27" s="80"/>
      <c r="H27" s="77"/>
      <c r="I27" s="77"/>
      <c r="J27" s="81"/>
      <c r="K27" s="168"/>
      <c r="L27" s="178"/>
      <c r="M27" s="87"/>
      <c r="N27" s="88"/>
      <c r="O27" s="89"/>
      <c r="P27" s="157"/>
      <c r="Q27" s="90"/>
      <c r="R27" s="87"/>
      <c r="S27" s="87"/>
      <c r="T27" s="87"/>
    </row>
    <row r="28" spans="1:20" ht="15" customHeight="1" x14ac:dyDescent="0.15">
      <c r="A28" s="148">
        <v>11</v>
      </c>
      <c r="B28" s="148" t="str">
        <f>+CHOOSE(WEEKDAY(DATE(設定!$B$2,$A$1,A28)),"日","月","火","水","木","金","土")</f>
        <v>金</v>
      </c>
      <c r="C28" s="71" t="str">
        <f>+IF(COUNTIF(設定!$B$4:$B$31,DATE(設定!$B$2,$A$1,A28))=0,"",VLOOKUP(DATE(設定!$B$2,$A$1,A28),設定!$B$4:$C$31,2,FALSE))</f>
        <v/>
      </c>
      <c r="D28" s="72"/>
      <c r="E28" s="73"/>
      <c r="F28" s="154" t="s">
        <v>10</v>
      </c>
      <c r="G28" s="74"/>
      <c r="H28" s="75"/>
      <c r="I28" s="75"/>
      <c r="J28" s="76"/>
      <c r="K28" s="167">
        <v>27</v>
      </c>
      <c r="L28" s="177" t="str">
        <f>+CHOOSE(WEEKDAY(DATE(設定!$B$2,$A$1,K28)),"日","月","火","水","木","金","土")</f>
        <v>日</v>
      </c>
      <c r="M28" s="82" t="str">
        <f>+IF(COUNTIF(設定!$B$4:$B$31,DATE(設定!$B$2,$A$1,K28))=0,"",VLOOKUP(DATE(設定!$B$2,$A$1,K28),設定!$B$4:$C$31,2,FALSE))</f>
        <v/>
      </c>
      <c r="N28" s="83"/>
      <c r="O28" s="84"/>
      <c r="P28" s="156" t="s">
        <v>10</v>
      </c>
      <c r="Q28" s="85"/>
      <c r="R28" s="86"/>
      <c r="S28" s="86"/>
      <c r="T28" s="86"/>
    </row>
    <row r="29" spans="1:20" ht="15" customHeight="1" x14ac:dyDescent="0.15">
      <c r="A29" s="153"/>
      <c r="B29" s="153"/>
      <c r="C29" s="77"/>
      <c r="D29" s="78"/>
      <c r="E29" s="79"/>
      <c r="F29" s="155"/>
      <c r="G29" s="80"/>
      <c r="H29" s="77"/>
      <c r="I29" s="77"/>
      <c r="J29" s="81"/>
      <c r="K29" s="168"/>
      <c r="L29" s="178"/>
      <c r="M29" s="87"/>
      <c r="N29" s="88"/>
      <c r="O29" s="89"/>
      <c r="P29" s="157"/>
      <c r="Q29" s="90"/>
      <c r="R29" s="87"/>
      <c r="S29" s="87"/>
      <c r="T29" s="87"/>
    </row>
    <row r="30" spans="1:20" ht="15" customHeight="1" x14ac:dyDescent="0.15">
      <c r="A30" s="148">
        <v>12</v>
      </c>
      <c r="B30" s="148" t="str">
        <f>+CHOOSE(WEEKDAY(DATE(設定!$B$2,$A$1,A30)),"日","月","火","水","木","金","土")</f>
        <v>土</v>
      </c>
      <c r="C30" s="82" t="str">
        <f>+IF(COUNTIF(設定!$B$4:$B$31,DATE(設定!$B$2,$A$1,A30))=0,"",VLOOKUP(DATE(設定!$B$2,$A$1,A30),設定!$B$4:$C$31,2,FALSE))</f>
        <v/>
      </c>
      <c r="D30" s="83"/>
      <c r="E30" s="84"/>
      <c r="F30" s="156" t="s">
        <v>10</v>
      </c>
      <c r="G30" s="85"/>
      <c r="H30" s="86"/>
      <c r="I30" s="86"/>
      <c r="J30" s="91"/>
      <c r="K30" s="167">
        <v>28</v>
      </c>
      <c r="L30" s="177" t="str">
        <f>+CHOOSE(WEEKDAY(DATE(設定!$B$2,$A$1,K30)),"日","月","火","水","木","金","土")</f>
        <v>月</v>
      </c>
      <c r="M30" s="71" t="str">
        <f>+IF(COUNTIF(設定!$B$4:$B$31,DATE(設定!$B$2,$A$1,K30))=0,"",VLOOKUP(DATE(設定!$B$2,$A$1,K30),設定!$B$4:$C$31,2,FALSE))</f>
        <v/>
      </c>
      <c r="N30" s="72"/>
      <c r="O30" s="73"/>
      <c r="P30" s="154" t="s">
        <v>25</v>
      </c>
      <c r="Q30" s="141"/>
      <c r="R30" s="75"/>
      <c r="S30" s="75"/>
      <c r="T30" s="75"/>
    </row>
    <row r="31" spans="1:20" ht="15" customHeight="1" x14ac:dyDescent="0.15">
      <c r="A31" s="153"/>
      <c r="B31" s="153"/>
      <c r="C31" s="87"/>
      <c r="D31" s="88"/>
      <c r="E31" s="89"/>
      <c r="F31" s="157"/>
      <c r="G31" s="90"/>
      <c r="H31" s="87"/>
      <c r="I31" s="87"/>
      <c r="J31" s="92"/>
      <c r="K31" s="168"/>
      <c r="L31" s="178"/>
      <c r="M31" s="77"/>
      <c r="N31" s="78"/>
      <c r="O31" s="79"/>
      <c r="P31" s="155"/>
      <c r="Q31" s="142"/>
      <c r="R31" s="77"/>
      <c r="S31" s="77"/>
      <c r="T31" s="77"/>
    </row>
    <row r="32" spans="1:20" ht="15" customHeight="1" x14ac:dyDescent="0.15">
      <c r="A32" s="148">
        <v>13</v>
      </c>
      <c r="B32" s="148" t="str">
        <f>+CHOOSE(WEEKDAY(DATE(設定!$B$2,$A$1,A32)),"日","月","火","水","木","金","土")</f>
        <v>日</v>
      </c>
      <c r="C32" s="82" t="str">
        <f>+IF(COUNTIF(設定!$B$4:$B$31,DATE(設定!$B$2,$A$1,A32))=0,"",VLOOKUP(DATE(設定!$B$2,$A$1,A32),設定!$B$4:$C$31,2,FALSE))</f>
        <v/>
      </c>
      <c r="D32" s="83"/>
      <c r="E32" s="84"/>
      <c r="F32" s="156" t="s">
        <v>10</v>
      </c>
      <c r="G32" s="85"/>
      <c r="H32" s="86"/>
      <c r="I32" s="86"/>
      <c r="J32" s="91"/>
      <c r="K32" s="167">
        <v>29</v>
      </c>
      <c r="L32" s="177" t="str">
        <f>+CHOOSE(WEEKDAY(DATE(設定!$B$2,$A$1,K32)),"日","月","火","水","木","金","土")</f>
        <v>火</v>
      </c>
      <c r="M32" s="71" t="str">
        <f>+IF(COUNTIF(設定!$B$4:$B$31,DATE(設定!$B$2,$A$1,K32))=0,"",VLOOKUP(DATE(設定!$B$2,$A$1,K32),設定!$B$4:$C$31,2,FALSE))</f>
        <v/>
      </c>
      <c r="N32" s="72"/>
      <c r="O32" s="73"/>
      <c r="P32" s="154" t="s">
        <v>26</v>
      </c>
      <c r="Q32" s="125"/>
      <c r="R32" s="75"/>
      <c r="S32" s="75"/>
      <c r="T32" s="75"/>
    </row>
    <row r="33" spans="1:23" ht="15" customHeight="1" x14ac:dyDescent="0.15">
      <c r="A33" s="153"/>
      <c r="B33" s="153"/>
      <c r="C33" s="87"/>
      <c r="D33" s="88"/>
      <c r="E33" s="89"/>
      <c r="F33" s="157"/>
      <c r="G33" s="90"/>
      <c r="H33" s="87"/>
      <c r="I33" s="87"/>
      <c r="J33" s="92"/>
      <c r="K33" s="168"/>
      <c r="L33" s="178"/>
      <c r="M33" s="77"/>
      <c r="N33" s="78"/>
      <c r="O33" s="79"/>
      <c r="P33" s="155"/>
      <c r="Q33" s="126"/>
      <c r="R33" s="77"/>
      <c r="S33" s="77"/>
      <c r="T33" s="77"/>
    </row>
    <row r="34" spans="1:23" ht="15" customHeight="1" x14ac:dyDescent="0.15">
      <c r="A34" s="148">
        <v>14</v>
      </c>
      <c r="B34" s="148" t="str">
        <f>+CHOOSE(WEEKDAY(DATE(設定!$B$2,$A$1,A34)),"日","月","火","水","木","金","土")</f>
        <v>月</v>
      </c>
      <c r="C34" s="71" t="str">
        <f>+IF(COUNTIF(設定!$B$4:$B$31,DATE(設定!$B$2,$A$1,A34))=0,"",VLOOKUP(DATE(設定!$B$2,$A$1,A34),設定!$B$4:$C$31,2,FALSE))</f>
        <v/>
      </c>
      <c r="D34" s="72"/>
      <c r="E34" s="73"/>
      <c r="F34" s="154" t="s">
        <v>10</v>
      </c>
      <c r="G34" s="141"/>
      <c r="H34" s="75"/>
      <c r="I34" s="75"/>
      <c r="J34" s="76"/>
      <c r="K34" s="167">
        <v>30</v>
      </c>
      <c r="L34" s="177" t="str">
        <f>+CHOOSE(WEEKDAY(DATE(設定!$B$2,$A$1,K34)),"日","月","火","水","木","金","土")</f>
        <v>水</v>
      </c>
      <c r="M34" s="71" t="str">
        <f>+IF(COUNTIF(設定!$B$4:$B$31,DATE(設定!$B$2,$A$1,K34))=0,"",VLOOKUP(DATE(設定!$B$2,$A$1,K34),設定!$B$4:$C$31,2,FALSE))</f>
        <v/>
      </c>
      <c r="N34" s="72"/>
      <c r="O34" s="73"/>
      <c r="P34" s="154" t="s">
        <v>26</v>
      </c>
      <c r="Q34" s="125"/>
      <c r="R34" s="75"/>
      <c r="S34" s="75"/>
      <c r="T34" s="75"/>
    </row>
    <row r="35" spans="1:23" ht="15" customHeight="1" x14ac:dyDescent="0.15">
      <c r="A35" s="153"/>
      <c r="B35" s="153"/>
      <c r="C35" s="77"/>
      <c r="D35" s="78"/>
      <c r="E35" s="79"/>
      <c r="F35" s="155"/>
      <c r="G35" s="142"/>
      <c r="H35" s="77"/>
      <c r="I35" s="77"/>
      <c r="J35" s="81"/>
      <c r="K35" s="168"/>
      <c r="L35" s="178"/>
      <c r="M35" s="77"/>
      <c r="N35" s="78"/>
      <c r="O35" s="79"/>
      <c r="P35" s="155"/>
      <c r="Q35" s="126"/>
      <c r="R35" s="77"/>
      <c r="S35" s="77"/>
      <c r="T35" s="77"/>
    </row>
    <row r="36" spans="1:23" ht="15" customHeight="1" x14ac:dyDescent="0.15">
      <c r="A36" s="148">
        <v>15</v>
      </c>
      <c r="B36" s="148" t="str">
        <f>+CHOOSE(WEEKDAY(DATE(設定!$B$2,$A$1,A36)),"日","月","火","水","木","金","土")</f>
        <v>火</v>
      </c>
      <c r="C36" s="71" t="str">
        <f>+IF(COUNTIF(設定!$B$4:$B$31,DATE(設定!$B$2,$A$1,A36))=0,"",VLOOKUP(DATE(設定!$B$2,$A$1,A36),設定!$B$4:$C$31,2,FALSE))</f>
        <v/>
      </c>
      <c r="D36" s="72"/>
      <c r="E36" s="73"/>
      <c r="F36" s="154" t="s">
        <v>10</v>
      </c>
      <c r="G36" s="141"/>
      <c r="H36" s="75"/>
      <c r="I36" s="75"/>
      <c r="J36" s="76"/>
      <c r="K36" s="167">
        <v>31</v>
      </c>
      <c r="L36" s="177" t="str">
        <f>+CHOOSE(WEEKDAY(DATE(設定!$B$2,$A$1,K36)),"日","月","火","水","木","金","土")</f>
        <v>木</v>
      </c>
      <c r="M36" s="71" t="str">
        <f>+IF(COUNTIF(設定!$B$4:$B$31,DATE(設定!$B$2,$A$1,K36))=0,"",VLOOKUP(DATE(設定!$B$2,$A$1,K36),設定!$B$4:$C$31,2,FALSE))</f>
        <v/>
      </c>
      <c r="N36" s="72"/>
      <c r="O36" s="73"/>
      <c r="P36" s="154" t="s">
        <v>10</v>
      </c>
      <c r="Q36" s="74"/>
      <c r="R36" s="75"/>
      <c r="S36" s="75"/>
      <c r="T36" s="75"/>
    </row>
    <row r="37" spans="1:23" ht="15" customHeight="1" x14ac:dyDescent="0.15">
      <c r="A37" s="153"/>
      <c r="B37" s="153"/>
      <c r="C37" s="77"/>
      <c r="D37" s="78"/>
      <c r="E37" s="79"/>
      <c r="F37" s="155"/>
      <c r="G37" s="142"/>
      <c r="H37" s="77"/>
      <c r="I37" s="77"/>
      <c r="J37" s="81"/>
      <c r="K37" s="168"/>
      <c r="L37" s="178"/>
      <c r="M37" s="77"/>
      <c r="N37" s="78"/>
      <c r="O37" s="79"/>
      <c r="P37" s="155"/>
      <c r="Q37" s="80"/>
      <c r="R37" s="77"/>
      <c r="S37" s="77"/>
      <c r="T37" s="77"/>
    </row>
    <row r="38" spans="1:23" ht="15" customHeight="1" x14ac:dyDescent="0.15">
      <c r="A38" s="148">
        <v>16</v>
      </c>
      <c r="B38" s="177" t="str">
        <f>+CHOOSE(WEEKDAY(DATE(設定!$B$2,$A$1,A38)),"日","月","火","水","木","金","土")</f>
        <v>水</v>
      </c>
      <c r="C38" s="71" t="str">
        <f>+IF(COUNTIF(設定!$B$4:$B$31,DATE(設定!$B$2,$A$1,A38))=0,"",VLOOKUP(DATE(設定!$B$2,$A$1,A38),設定!$B$4:$C$31,2,FALSE))</f>
        <v/>
      </c>
      <c r="D38" s="72"/>
      <c r="E38" s="73"/>
      <c r="F38" s="154" t="s">
        <v>10</v>
      </c>
      <c r="G38" s="125"/>
      <c r="H38" s="75"/>
      <c r="I38" s="75"/>
      <c r="J38" s="76"/>
      <c r="K38" s="164" t="s">
        <v>9</v>
      </c>
      <c r="L38" s="152"/>
      <c r="M38" s="172"/>
      <c r="N38" s="173"/>
      <c r="O38" s="173"/>
      <c r="P38" s="173"/>
      <c r="Q38" s="173"/>
      <c r="R38" s="148"/>
      <c r="S38" s="144"/>
      <c r="T38" s="145"/>
    </row>
    <row r="39" spans="1:23" ht="15" customHeight="1" x14ac:dyDescent="0.15">
      <c r="A39" s="163"/>
      <c r="B39" s="178"/>
      <c r="C39" s="77"/>
      <c r="D39" s="78"/>
      <c r="E39" s="79"/>
      <c r="F39" s="155"/>
      <c r="G39" s="126"/>
      <c r="H39" s="77"/>
      <c r="I39" s="77"/>
      <c r="J39" s="81"/>
      <c r="K39" s="165"/>
      <c r="L39" s="166"/>
      <c r="M39" s="174"/>
      <c r="N39" s="175"/>
      <c r="O39" s="176"/>
      <c r="P39" s="176"/>
      <c r="Q39" s="176"/>
      <c r="R39" s="149"/>
      <c r="S39" s="146"/>
      <c r="T39" s="147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24" t="s">
        <v>69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40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31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1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B8:B9"/>
    <mergeCell ref="B10:B11"/>
    <mergeCell ref="B12:B13"/>
    <mergeCell ref="B14:B15"/>
    <mergeCell ref="B32:B33"/>
    <mergeCell ref="L16:L17"/>
    <mergeCell ref="L18:L19"/>
    <mergeCell ref="L20:L21"/>
    <mergeCell ref="L22:L23"/>
    <mergeCell ref="L24:L25"/>
    <mergeCell ref="L26:L27"/>
    <mergeCell ref="K22:K23"/>
    <mergeCell ref="L8:L9"/>
    <mergeCell ref="L10:L11"/>
    <mergeCell ref="L12:L13"/>
    <mergeCell ref="L14:L15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P20:P21"/>
    <mergeCell ref="P8:P9"/>
    <mergeCell ref="P10:P11"/>
    <mergeCell ref="P12:P13"/>
    <mergeCell ref="P14:P15"/>
    <mergeCell ref="B49:C49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30:K31"/>
    <mergeCell ref="K28:K29"/>
    <mergeCell ref="K26:K27"/>
    <mergeCell ref="K24:K25"/>
    <mergeCell ref="F32:F33"/>
    <mergeCell ref="F34:F35"/>
    <mergeCell ref="F36:F37"/>
    <mergeCell ref="F38:F39"/>
    <mergeCell ref="B34:B35"/>
    <mergeCell ref="B36:B37"/>
    <mergeCell ref="B38:B39"/>
    <mergeCell ref="B24:B25"/>
    <mergeCell ref="B26:B27"/>
    <mergeCell ref="B28:B29"/>
    <mergeCell ref="A6:A7"/>
    <mergeCell ref="K6:K7"/>
    <mergeCell ref="R38:R39"/>
    <mergeCell ref="K20:K21"/>
    <mergeCell ref="K8:K9"/>
    <mergeCell ref="K10:K11"/>
    <mergeCell ref="A38:A39"/>
    <mergeCell ref="K38:L39"/>
    <mergeCell ref="K36:K37"/>
    <mergeCell ref="K34:K35"/>
    <mergeCell ref="A32:A33"/>
    <mergeCell ref="A34:A35"/>
    <mergeCell ref="A36:A37"/>
    <mergeCell ref="A14:A15"/>
    <mergeCell ref="A26:A27"/>
    <mergeCell ref="A28:A29"/>
    <mergeCell ref="A24:A25"/>
    <mergeCell ref="A16:A17"/>
    <mergeCell ref="A18:A19"/>
    <mergeCell ref="A22:A23"/>
    <mergeCell ref="A8:A9"/>
    <mergeCell ref="A10:A11"/>
    <mergeCell ref="O6:R6"/>
    <mergeCell ref="K32:K33"/>
    <mergeCell ref="A30:A31"/>
    <mergeCell ref="A12:A13"/>
    <mergeCell ref="F10:F11"/>
    <mergeCell ref="F12:F13"/>
    <mergeCell ref="F14:F15"/>
    <mergeCell ref="F16:F17"/>
    <mergeCell ref="A20:A21"/>
    <mergeCell ref="B16:B17"/>
    <mergeCell ref="B18:B19"/>
    <mergeCell ref="B20:B21"/>
    <mergeCell ref="F28:F29"/>
    <mergeCell ref="F30:F31"/>
    <mergeCell ref="F18:F19"/>
    <mergeCell ref="F20:F21"/>
    <mergeCell ref="F22:F23"/>
    <mergeCell ref="F24:F25"/>
    <mergeCell ref="F26:F27"/>
    <mergeCell ref="B30:B31"/>
    <mergeCell ref="B22:B23"/>
    <mergeCell ref="L49:M49"/>
    <mergeCell ref="M38:Q39"/>
    <mergeCell ref="P34:P35"/>
    <mergeCell ref="P36:P37"/>
    <mergeCell ref="P16:P17"/>
    <mergeCell ref="P18:P19"/>
    <mergeCell ref="L32:L33"/>
    <mergeCell ref="L34:L35"/>
    <mergeCell ref="L36:L37"/>
    <mergeCell ref="L28:L29"/>
    <mergeCell ref="L30:L31"/>
  </mergeCells>
  <phoneticPr fontId="2"/>
  <conditionalFormatting sqref="K32:K33 N32:T33">
    <cfRule type="expression" dxfId="26" priority="1" stopIfTrue="1">
      <formula>$K$32=""</formula>
    </cfRule>
  </conditionalFormatting>
  <conditionalFormatting sqref="K34:K35 N34:T35">
    <cfRule type="expression" dxfId="25" priority="2" stopIfTrue="1">
      <formula>$K$34=""</formula>
    </cfRule>
  </conditionalFormatting>
  <conditionalFormatting sqref="K36:K37 N36:T37">
    <cfRule type="expression" dxfId="24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70" zoomScaleNormal="70" workbookViewId="0">
      <selection activeCell="Z27" sqref="Z27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8</v>
      </c>
      <c r="B1" s="48" t="s">
        <v>45</v>
      </c>
      <c r="C1" s="49"/>
      <c r="D1" s="49"/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令和7年8月分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/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/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+CHOOSE(WEEKDAY(DATE(設定!$B$2,$A$1,A8)),"日","月","火","水","木","金","土")</f>
        <v>金</v>
      </c>
      <c r="C8" s="71" t="str">
        <f>+IF(COUNTIF(設定!$B$4:$B$31,DATE(設定!$B$2,$A$1,A8))=0,"",VLOOKUP(DATE(設定!$B$2,$A$1,A8),設定!$B$4:$C$31,2,FALSE))</f>
        <v/>
      </c>
      <c r="D8" s="72"/>
      <c r="E8" s="120"/>
      <c r="F8" s="154" t="s">
        <v>10</v>
      </c>
      <c r="G8" s="74"/>
      <c r="H8" s="75"/>
      <c r="I8" s="75"/>
      <c r="J8" s="76"/>
      <c r="K8" s="167">
        <v>17</v>
      </c>
      <c r="L8" s="177" t="str">
        <f>+CHOOSE(WEEKDAY(DATE(設定!$B$2,$A$1,K8)),"日","月","火","水","木","金","土")</f>
        <v>日</v>
      </c>
      <c r="M8" s="82" t="str">
        <f>+IF(COUNTIF(設定!$B$4:$B$31,DATE(設定!$B$2,$A$1,K8))=0,"",VLOOKUP(DATE(設定!$B$2,$A$1,K8),設定!$B$4:$C$31,2,FALSE))</f>
        <v/>
      </c>
      <c r="N8" s="83"/>
      <c r="O8" s="84"/>
      <c r="P8" s="156" t="s">
        <v>24</v>
      </c>
      <c r="Q8" s="85"/>
      <c r="R8" s="86"/>
      <c r="S8" s="86"/>
      <c r="T8" s="86"/>
    </row>
    <row r="9" spans="1:20" ht="15" customHeight="1" x14ac:dyDescent="0.15">
      <c r="A9" s="153"/>
      <c r="B9" s="153"/>
      <c r="C9" s="77"/>
      <c r="D9" s="78"/>
      <c r="E9" s="121"/>
      <c r="F9" s="155"/>
      <c r="G9" s="80"/>
      <c r="H9" s="77"/>
      <c r="I9" s="77"/>
      <c r="J9" s="81"/>
      <c r="K9" s="168"/>
      <c r="L9" s="178"/>
      <c r="M9" s="87"/>
      <c r="N9" s="88"/>
      <c r="O9" s="89"/>
      <c r="P9" s="157"/>
      <c r="Q9" s="90"/>
      <c r="R9" s="87"/>
      <c r="S9" s="87"/>
      <c r="T9" s="87"/>
    </row>
    <row r="10" spans="1:20" ht="15" customHeight="1" x14ac:dyDescent="0.15">
      <c r="A10" s="148">
        <v>2</v>
      </c>
      <c r="B10" s="148" t="str">
        <f>+CHOOSE(WEEKDAY(DATE(設定!$B$2,$A$1,A10)),"日","月","火","水","木","金","土")</f>
        <v>土</v>
      </c>
      <c r="C10" s="82" t="str">
        <f>+IF(COUNTIF(設定!$B$4:$B$31,DATE(設定!$B$2,$A$1,A10))=0,"",VLOOKUP(DATE(設定!$B$2,$A$1,A10),設定!$B$4:$C$31,2,FALSE))</f>
        <v/>
      </c>
      <c r="D10" s="83"/>
      <c r="E10" s="84"/>
      <c r="F10" s="156" t="s">
        <v>10</v>
      </c>
      <c r="G10" s="85"/>
      <c r="H10" s="86"/>
      <c r="I10" s="86"/>
      <c r="J10" s="91"/>
      <c r="K10" s="167">
        <v>18</v>
      </c>
      <c r="L10" s="177" t="str">
        <f>+CHOOSE(WEEKDAY(DATE(設定!$B$2,$A$1,K10)),"日","月","火","水","木","金","土")</f>
        <v>月</v>
      </c>
      <c r="M10" s="71" t="str">
        <f>+IF(COUNTIF(設定!$B$4:$B$31,DATE(設定!$B$2,$A$1,K10))=0,"",VLOOKUP(DATE(設定!$B$2,$A$1,K10),設定!$B$4:$C$31,2,FALSE))</f>
        <v/>
      </c>
      <c r="N10" s="72"/>
      <c r="O10" s="73"/>
      <c r="P10" s="154" t="s">
        <v>10</v>
      </c>
      <c r="Q10" s="141"/>
      <c r="R10" s="75"/>
      <c r="S10" s="75"/>
      <c r="T10" s="75"/>
    </row>
    <row r="11" spans="1:20" ht="15" customHeight="1" x14ac:dyDescent="0.15">
      <c r="A11" s="153"/>
      <c r="B11" s="153"/>
      <c r="C11" s="87"/>
      <c r="D11" s="88"/>
      <c r="E11" s="89"/>
      <c r="F11" s="157"/>
      <c r="G11" s="90"/>
      <c r="H11" s="87"/>
      <c r="I11" s="87"/>
      <c r="J11" s="92"/>
      <c r="K11" s="168"/>
      <c r="L11" s="178"/>
      <c r="M11" s="77"/>
      <c r="N11" s="78"/>
      <c r="O11" s="79"/>
      <c r="P11" s="155"/>
      <c r="Q11" s="142"/>
      <c r="R11" s="77"/>
      <c r="S11" s="77"/>
      <c r="T11" s="77"/>
    </row>
    <row r="12" spans="1:20" ht="15" customHeight="1" x14ac:dyDescent="0.15">
      <c r="A12" s="148">
        <v>3</v>
      </c>
      <c r="B12" s="148" t="str">
        <f>+CHOOSE(WEEKDAY(DATE(設定!$B$2,$A$1,A12)),"日","月","火","水","木","金","土")</f>
        <v>日</v>
      </c>
      <c r="C12" s="82" t="str">
        <f>+IF(COUNTIF(設定!$B$4:$B$31,DATE(設定!$B$2,$A$1,A12))=0,"",VLOOKUP(DATE(設定!$B$2,$A$1,A12),設定!$B$4:$C$31,2,FALSE))</f>
        <v/>
      </c>
      <c r="D12" s="83"/>
      <c r="E12" s="84"/>
      <c r="F12" s="156" t="s">
        <v>24</v>
      </c>
      <c r="G12" s="85"/>
      <c r="H12" s="86"/>
      <c r="I12" s="86"/>
      <c r="J12" s="91"/>
      <c r="K12" s="167">
        <v>19</v>
      </c>
      <c r="L12" s="177" t="str">
        <f>+CHOOSE(WEEKDAY(DATE(設定!$B$2,$A$1,K12)),"日","月","火","水","木","金","土")</f>
        <v>火</v>
      </c>
      <c r="M12" s="71" t="str">
        <f>+IF(COUNTIF(設定!$B$4:$B$31,DATE(設定!$B$2,$A$1,K12))=0,"",VLOOKUP(DATE(設定!$B$2,$A$1,K12),設定!$B$4:$C$31,2,FALSE))</f>
        <v/>
      </c>
      <c r="N12" s="72"/>
      <c r="O12" s="73"/>
      <c r="P12" s="154" t="s">
        <v>10</v>
      </c>
      <c r="Q12" s="125"/>
      <c r="R12" s="75"/>
      <c r="S12" s="75"/>
      <c r="T12" s="75"/>
    </row>
    <row r="13" spans="1:20" ht="15" customHeight="1" x14ac:dyDescent="0.15">
      <c r="A13" s="153"/>
      <c r="B13" s="153"/>
      <c r="C13" s="87"/>
      <c r="D13" s="88"/>
      <c r="E13" s="89"/>
      <c r="F13" s="157"/>
      <c r="G13" s="90"/>
      <c r="H13" s="87"/>
      <c r="I13" s="87"/>
      <c r="J13" s="92"/>
      <c r="K13" s="168"/>
      <c r="L13" s="178"/>
      <c r="M13" s="77"/>
      <c r="N13" s="78"/>
      <c r="O13" s="79"/>
      <c r="P13" s="155"/>
      <c r="Q13" s="126"/>
      <c r="R13" s="77"/>
      <c r="S13" s="77"/>
      <c r="T13" s="77"/>
    </row>
    <row r="14" spans="1:20" ht="15" customHeight="1" x14ac:dyDescent="0.15">
      <c r="A14" s="148">
        <v>4</v>
      </c>
      <c r="B14" s="148" t="str">
        <f>+CHOOSE(WEEKDAY(DATE(設定!$B$2,$A$1,A14)),"日","月","火","水","木","金","土")</f>
        <v>月</v>
      </c>
      <c r="C14" s="71" t="str">
        <f>+IF(COUNTIF(設定!$B$4:$B$31,DATE(設定!$B$2,$A$1,A14))=0,"",VLOOKUP(DATE(設定!$B$2,$A$1,A14),設定!$B$4:$C$31,2,FALSE))</f>
        <v/>
      </c>
      <c r="D14" s="72"/>
      <c r="E14" s="73"/>
      <c r="F14" s="154" t="s">
        <v>10</v>
      </c>
      <c r="G14" s="141"/>
      <c r="H14" s="75"/>
      <c r="I14" s="75"/>
      <c r="J14" s="76"/>
      <c r="K14" s="167">
        <v>20</v>
      </c>
      <c r="L14" s="177" t="str">
        <f>+CHOOSE(WEEKDAY(DATE(設定!$B$2,$A$1,K14)),"日","月","火","水","木","金","土")</f>
        <v>水</v>
      </c>
      <c r="M14" s="71" t="str">
        <f>+IF(COUNTIF(設定!$B$4:$B$31,DATE(設定!$B$2,$A$1,K14))=0,"",VLOOKUP(DATE(設定!$B$2,$A$1,K14),設定!$B$4:$C$31,2,FALSE))</f>
        <v/>
      </c>
      <c r="N14" s="72"/>
      <c r="O14" s="73"/>
      <c r="P14" s="154" t="s">
        <v>10</v>
      </c>
      <c r="Q14" s="125"/>
      <c r="R14" s="75"/>
      <c r="S14" s="75"/>
      <c r="T14" s="75"/>
    </row>
    <row r="15" spans="1:20" ht="15" customHeight="1" x14ac:dyDescent="0.15">
      <c r="A15" s="153"/>
      <c r="B15" s="153"/>
      <c r="C15" s="77"/>
      <c r="D15" s="78"/>
      <c r="E15" s="79"/>
      <c r="F15" s="155"/>
      <c r="G15" s="142"/>
      <c r="H15" s="77"/>
      <c r="I15" s="77"/>
      <c r="J15" s="81"/>
      <c r="K15" s="168"/>
      <c r="L15" s="178"/>
      <c r="M15" s="77"/>
      <c r="N15" s="78"/>
      <c r="O15" s="79"/>
      <c r="P15" s="155"/>
      <c r="Q15" s="126"/>
      <c r="R15" s="77"/>
      <c r="S15" s="77"/>
      <c r="T15" s="77"/>
    </row>
    <row r="16" spans="1:20" ht="15" customHeight="1" x14ac:dyDescent="0.15">
      <c r="A16" s="148">
        <v>5</v>
      </c>
      <c r="B16" s="148" t="str">
        <f>+CHOOSE(WEEKDAY(DATE(設定!$B$2,$A$1,A16)),"日","月","火","水","木","金","土")</f>
        <v>火</v>
      </c>
      <c r="C16" s="71" t="str">
        <f>+IF(COUNTIF(設定!$B$4:$B$31,DATE(設定!$B$2,$A$1,A16))=0,"",VLOOKUP(DATE(設定!$B$2,$A$1,A16),設定!$B$4:$C$31,2,FALSE))</f>
        <v/>
      </c>
      <c r="D16" s="72"/>
      <c r="E16" s="73"/>
      <c r="F16" s="154" t="s">
        <v>10</v>
      </c>
      <c r="G16" s="125"/>
      <c r="H16" s="75"/>
      <c r="I16" s="75"/>
      <c r="J16" s="76"/>
      <c r="K16" s="167">
        <v>21</v>
      </c>
      <c r="L16" s="177" t="str">
        <f>+CHOOSE(WEEKDAY(DATE(設定!$B$2,$A$1,K16)),"日","月","火","水","木","金","土")</f>
        <v>木</v>
      </c>
      <c r="M16" s="71" t="str">
        <f>+IF(COUNTIF(設定!$B$4:$B$31,DATE(設定!$B$2,$A$1,K16))=0,"",VLOOKUP(DATE(設定!$B$2,$A$1,K16),設定!$B$4:$C$31,2,FALSE))</f>
        <v/>
      </c>
      <c r="N16" s="72"/>
      <c r="O16" s="73"/>
      <c r="P16" s="154" t="s">
        <v>25</v>
      </c>
      <c r="Q16" s="125"/>
      <c r="R16" s="75"/>
      <c r="S16" s="75"/>
      <c r="T16" s="75"/>
    </row>
    <row r="17" spans="1:20" ht="15" customHeight="1" x14ac:dyDescent="0.15">
      <c r="A17" s="153"/>
      <c r="B17" s="153"/>
      <c r="C17" s="77"/>
      <c r="D17" s="78"/>
      <c r="E17" s="79"/>
      <c r="F17" s="155"/>
      <c r="G17" s="126"/>
      <c r="H17" s="77"/>
      <c r="I17" s="77"/>
      <c r="J17" s="81"/>
      <c r="K17" s="168"/>
      <c r="L17" s="178"/>
      <c r="M17" s="77"/>
      <c r="N17" s="78"/>
      <c r="O17" s="79"/>
      <c r="P17" s="155"/>
      <c r="Q17" s="126"/>
      <c r="R17" s="77"/>
      <c r="S17" s="77"/>
      <c r="T17" s="77"/>
    </row>
    <row r="18" spans="1:20" ht="15" customHeight="1" x14ac:dyDescent="0.15">
      <c r="A18" s="148">
        <v>6</v>
      </c>
      <c r="B18" s="148" t="str">
        <f>+CHOOSE(WEEKDAY(DATE(設定!$B$2,$A$1,A18)),"日","月","火","水","木","金","土")</f>
        <v>水</v>
      </c>
      <c r="C18" s="71" t="str">
        <f>+IF(COUNTIF(設定!$B$4:$B$31,DATE(設定!$B$2,$A$1,A18))=0,"",VLOOKUP(DATE(設定!$B$2,$A$1,A18),設定!$B$4:$C$31,2,FALSE))</f>
        <v/>
      </c>
      <c r="D18" s="72"/>
      <c r="E18" s="73"/>
      <c r="F18" s="154" t="s">
        <v>10</v>
      </c>
      <c r="G18" s="125"/>
      <c r="H18" s="75"/>
      <c r="I18" s="75"/>
      <c r="J18" s="76"/>
      <c r="K18" s="167">
        <v>22</v>
      </c>
      <c r="L18" s="177" t="str">
        <f>+CHOOSE(WEEKDAY(DATE(設定!$B$2,$A$1,K18)),"日","月","火","水","木","金","土")</f>
        <v>金</v>
      </c>
      <c r="M18" s="71" t="str">
        <f>+IF(COUNTIF(設定!$B$4:$B$31,DATE(設定!$B$2,$A$1,K18))=0,"",VLOOKUP(DATE(設定!$B$2,$A$1,K18),設定!$B$4:$C$31,2,FALSE))</f>
        <v/>
      </c>
      <c r="N18" s="72"/>
      <c r="O18" s="73"/>
      <c r="P18" s="154" t="s">
        <v>10</v>
      </c>
      <c r="Q18" s="125"/>
      <c r="R18" s="75"/>
      <c r="S18" s="75"/>
      <c r="T18" s="75"/>
    </row>
    <row r="19" spans="1:20" ht="15" customHeight="1" x14ac:dyDescent="0.15">
      <c r="A19" s="153"/>
      <c r="B19" s="153"/>
      <c r="C19" s="77"/>
      <c r="D19" s="78"/>
      <c r="E19" s="79"/>
      <c r="F19" s="155"/>
      <c r="G19" s="126"/>
      <c r="H19" s="77"/>
      <c r="I19" s="77"/>
      <c r="J19" s="81"/>
      <c r="K19" s="168"/>
      <c r="L19" s="178"/>
      <c r="M19" s="77"/>
      <c r="N19" s="78"/>
      <c r="O19" s="79"/>
      <c r="P19" s="155"/>
      <c r="Q19" s="126"/>
      <c r="R19" s="77"/>
      <c r="S19" s="77"/>
      <c r="T19" s="77"/>
    </row>
    <row r="20" spans="1:20" ht="15" customHeight="1" x14ac:dyDescent="0.15">
      <c r="A20" s="148">
        <v>7</v>
      </c>
      <c r="B20" s="148" t="str">
        <f>+CHOOSE(WEEKDAY(DATE(設定!$B$2,$A$1,A20)),"日","月","火","水","木","金","土")</f>
        <v>木</v>
      </c>
      <c r="C20" s="71" t="str">
        <f>+IF(COUNTIF(設定!$B$4:$B$31,DATE(設定!$B$2,$A$1,A20))=0,"",VLOOKUP(DATE(設定!$B$2,$A$1,A20),設定!$B$4:$C$31,2,FALSE))</f>
        <v/>
      </c>
      <c r="D20" s="72"/>
      <c r="E20" s="73"/>
      <c r="F20" s="154" t="s">
        <v>25</v>
      </c>
      <c r="G20" s="74"/>
      <c r="H20" s="75"/>
      <c r="I20" s="75"/>
      <c r="J20" s="76"/>
      <c r="K20" s="167">
        <v>23</v>
      </c>
      <c r="L20" s="177" t="str">
        <f>+CHOOSE(WEEKDAY(DATE(設定!$B$2,$A$1,K20)),"日","月","火","水","木","金","土")</f>
        <v>土</v>
      </c>
      <c r="M20" s="82" t="str">
        <f>+IF(COUNTIF(設定!$B$4:$B$31,DATE(設定!$B$2,$A$1,K20))=0,"",VLOOKUP(DATE(設定!$B$2,$A$1,K20),設定!$B$4:$C$31,2,FALSE))</f>
        <v/>
      </c>
      <c r="N20" s="83"/>
      <c r="O20" s="84"/>
      <c r="P20" s="156" t="s">
        <v>10</v>
      </c>
      <c r="Q20" s="85"/>
      <c r="R20" s="86"/>
      <c r="S20" s="86"/>
      <c r="T20" s="86"/>
    </row>
    <row r="21" spans="1:20" ht="15" customHeight="1" x14ac:dyDescent="0.15">
      <c r="A21" s="153"/>
      <c r="B21" s="153"/>
      <c r="C21" s="77"/>
      <c r="D21" s="78"/>
      <c r="E21" s="79"/>
      <c r="F21" s="155"/>
      <c r="G21" s="80"/>
      <c r="H21" s="77"/>
      <c r="I21" s="77"/>
      <c r="J21" s="81"/>
      <c r="K21" s="168"/>
      <c r="L21" s="178"/>
      <c r="M21" s="87"/>
      <c r="N21" s="88"/>
      <c r="O21" s="89"/>
      <c r="P21" s="157"/>
      <c r="Q21" s="90"/>
      <c r="R21" s="87"/>
      <c r="S21" s="87"/>
      <c r="T21" s="87"/>
    </row>
    <row r="22" spans="1:20" ht="15" customHeight="1" x14ac:dyDescent="0.15">
      <c r="A22" s="148">
        <v>8</v>
      </c>
      <c r="B22" s="148" t="str">
        <f>+CHOOSE(WEEKDAY(DATE(設定!$B$2,$A$1,A22)),"日","月","火","水","木","金","土")</f>
        <v>金</v>
      </c>
      <c r="C22" s="71" t="str">
        <f>+IF(COUNTIF(設定!$B$4:$B$31,DATE(設定!$B$2,$A$1,A22))=0,"",VLOOKUP(DATE(設定!$B$2,$A$1,A22),設定!$B$4:$C$31,2,FALSE))</f>
        <v/>
      </c>
      <c r="D22" s="72"/>
      <c r="E22" s="73"/>
      <c r="F22" s="154" t="s">
        <v>10</v>
      </c>
      <c r="G22" s="74"/>
      <c r="H22" s="75"/>
      <c r="I22" s="75"/>
      <c r="J22" s="76"/>
      <c r="K22" s="167">
        <v>24</v>
      </c>
      <c r="L22" s="177" t="str">
        <f>+CHOOSE(WEEKDAY(DATE(設定!$B$2,$A$1,K22)),"日","月","火","水","木","金","土")</f>
        <v>日</v>
      </c>
      <c r="M22" s="82" t="str">
        <f>+IF(COUNTIF(設定!$B$4:$B$31,DATE(設定!$B$2,$A$1,K22))=0,"",VLOOKUP(DATE(設定!$B$2,$A$1,K22),設定!$B$4:$C$31,2,FALSE))</f>
        <v/>
      </c>
      <c r="N22" s="83"/>
      <c r="O22" s="84"/>
      <c r="P22" s="156" t="s">
        <v>24</v>
      </c>
      <c r="Q22" s="85"/>
      <c r="R22" s="86"/>
      <c r="S22" s="86"/>
      <c r="T22" s="86"/>
    </row>
    <row r="23" spans="1:20" ht="15" customHeight="1" x14ac:dyDescent="0.15">
      <c r="A23" s="153"/>
      <c r="B23" s="153"/>
      <c r="C23" s="77"/>
      <c r="D23" s="78"/>
      <c r="E23" s="79"/>
      <c r="F23" s="155"/>
      <c r="G23" s="80"/>
      <c r="H23" s="77"/>
      <c r="I23" s="77"/>
      <c r="J23" s="81"/>
      <c r="K23" s="168"/>
      <c r="L23" s="178"/>
      <c r="M23" s="87"/>
      <c r="N23" s="88"/>
      <c r="O23" s="89"/>
      <c r="P23" s="157"/>
      <c r="Q23" s="90"/>
      <c r="R23" s="87"/>
      <c r="S23" s="87"/>
      <c r="T23" s="87"/>
    </row>
    <row r="24" spans="1:20" ht="15" customHeight="1" x14ac:dyDescent="0.15">
      <c r="A24" s="148">
        <v>9</v>
      </c>
      <c r="B24" s="148" t="str">
        <f>+CHOOSE(WEEKDAY(DATE(設定!$B$2,$A$1,A24)),"日","月","火","水","木","金","土")</f>
        <v>土</v>
      </c>
      <c r="C24" s="82" t="str">
        <f>+IF(COUNTIF(設定!$B$4:$B$31,DATE(設定!$B$2,$A$1,A24))=0,"",VLOOKUP(DATE(設定!$B$2,$A$1,A24),設定!$B$4:$C$31,2,FALSE))</f>
        <v/>
      </c>
      <c r="D24" s="83"/>
      <c r="E24" s="84"/>
      <c r="F24" s="156" t="s">
        <v>10</v>
      </c>
      <c r="G24" s="85"/>
      <c r="H24" s="86"/>
      <c r="I24" s="86"/>
      <c r="J24" s="91"/>
      <c r="K24" s="167">
        <v>25</v>
      </c>
      <c r="L24" s="177" t="str">
        <f>+CHOOSE(WEEKDAY(DATE(設定!$B$2,$A$1,K24)),"日","月","火","水","木","金","土")</f>
        <v>月</v>
      </c>
      <c r="M24" s="71" t="str">
        <f>+IF(COUNTIF(設定!$B$4:$B$31,DATE(設定!$B$2,$A$1,K24))=0,"",VLOOKUP(DATE(設定!$B$2,$A$1,K24),設定!$B$4:$C$31,2,FALSE))</f>
        <v/>
      </c>
      <c r="N24" s="72"/>
      <c r="O24" s="73"/>
      <c r="P24" s="154" t="s">
        <v>10</v>
      </c>
      <c r="Q24" s="141"/>
      <c r="R24" s="75"/>
      <c r="S24" s="75"/>
      <c r="T24" s="75"/>
    </row>
    <row r="25" spans="1:20" ht="15" customHeight="1" x14ac:dyDescent="0.15">
      <c r="A25" s="153"/>
      <c r="B25" s="153"/>
      <c r="C25" s="87"/>
      <c r="D25" s="88"/>
      <c r="E25" s="89"/>
      <c r="F25" s="157"/>
      <c r="G25" s="90"/>
      <c r="H25" s="87"/>
      <c r="I25" s="87"/>
      <c r="J25" s="92"/>
      <c r="K25" s="168"/>
      <c r="L25" s="178"/>
      <c r="M25" s="77"/>
      <c r="N25" s="78"/>
      <c r="O25" s="79"/>
      <c r="P25" s="155"/>
      <c r="Q25" s="142"/>
      <c r="R25" s="77"/>
      <c r="S25" s="77"/>
      <c r="T25" s="77"/>
    </row>
    <row r="26" spans="1:20" ht="15" customHeight="1" x14ac:dyDescent="0.15">
      <c r="A26" s="148">
        <v>10</v>
      </c>
      <c r="B26" s="148" t="str">
        <f>+CHOOSE(WEEKDAY(DATE(設定!$B$2,$A$1,A26)),"日","月","火","水","木","金","土")</f>
        <v>日</v>
      </c>
      <c r="C26" s="82" t="str">
        <f>+IF(COUNTIF(設定!$B$4:$B$31,DATE(設定!$B$2,$A$1,A26))=0,"",VLOOKUP(DATE(設定!$B$2,$A$1,A26),設定!$B$4:$C$31,2,FALSE))</f>
        <v/>
      </c>
      <c r="D26" s="83"/>
      <c r="E26" s="84"/>
      <c r="F26" s="156" t="s">
        <v>24</v>
      </c>
      <c r="G26" s="85"/>
      <c r="H26" s="86"/>
      <c r="I26" s="86"/>
      <c r="J26" s="91"/>
      <c r="K26" s="167">
        <v>26</v>
      </c>
      <c r="L26" s="177" t="str">
        <f>+CHOOSE(WEEKDAY(DATE(設定!$B$2,$A$1,K26)),"日","月","火","水","木","金","土")</f>
        <v>火</v>
      </c>
      <c r="M26" s="71" t="str">
        <f>+IF(COUNTIF(設定!$B$4:$B$31,DATE(設定!$B$2,$A$1,K26))=0,"",VLOOKUP(DATE(設定!$B$2,$A$1,K26),設定!$B$4:$C$31,2,FALSE))</f>
        <v/>
      </c>
      <c r="N26" s="72"/>
      <c r="O26" s="73"/>
      <c r="P26" s="154" t="s">
        <v>10</v>
      </c>
      <c r="Q26" s="125"/>
      <c r="R26" s="75"/>
      <c r="S26" s="75"/>
      <c r="T26" s="75"/>
    </row>
    <row r="27" spans="1:20" ht="15" customHeight="1" x14ac:dyDescent="0.15">
      <c r="A27" s="153"/>
      <c r="B27" s="153"/>
      <c r="C27" s="87"/>
      <c r="D27" s="88"/>
      <c r="E27" s="89"/>
      <c r="F27" s="157"/>
      <c r="G27" s="90"/>
      <c r="H27" s="87"/>
      <c r="I27" s="87"/>
      <c r="J27" s="92"/>
      <c r="K27" s="168"/>
      <c r="L27" s="178"/>
      <c r="M27" s="77"/>
      <c r="N27" s="78"/>
      <c r="O27" s="79"/>
      <c r="P27" s="155"/>
      <c r="Q27" s="126"/>
      <c r="R27" s="77"/>
      <c r="S27" s="77"/>
      <c r="T27" s="77"/>
    </row>
    <row r="28" spans="1:20" ht="15" customHeight="1" x14ac:dyDescent="0.15">
      <c r="A28" s="148">
        <v>11</v>
      </c>
      <c r="B28" s="148" t="str">
        <f>+CHOOSE(WEEKDAY(DATE(設定!$B$2,$A$1,A28)),"日","月","火","水","木","金","土")</f>
        <v>月</v>
      </c>
      <c r="C28" s="82" t="str">
        <f>+IF(COUNTIF(設定!$B$4:$B$31,DATE(設定!$B$2,$A$1,A28))=0,"",VLOOKUP(DATE(設定!$B$2,$A$1,A28),設定!$B$4:$C$31,2,FALSE))</f>
        <v>山の日</v>
      </c>
      <c r="D28" s="83"/>
      <c r="E28" s="84"/>
      <c r="F28" s="156" t="s">
        <v>10</v>
      </c>
      <c r="G28" s="85"/>
      <c r="H28" s="86"/>
      <c r="I28" s="86"/>
      <c r="J28" s="91"/>
      <c r="K28" s="167">
        <v>27</v>
      </c>
      <c r="L28" s="177" t="str">
        <f>+CHOOSE(WEEKDAY(DATE(設定!$B$2,$A$1,K28)),"日","月","火","水","木","金","土")</f>
        <v>水</v>
      </c>
      <c r="M28" s="71" t="str">
        <f>+IF(COUNTIF(設定!$B$4:$B$31,DATE(設定!$B$2,$A$1,K28))=0,"",VLOOKUP(DATE(設定!$B$2,$A$1,K28),設定!$B$4:$C$31,2,FALSE))</f>
        <v/>
      </c>
      <c r="N28" s="72"/>
      <c r="O28" s="73"/>
      <c r="P28" s="154" t="s">
        <v>10</v>
      </c>
      <c r="Q28" s="125"/>
      <c r="R28" s="75"/>
      <c r="S28" s="75"/>
      <c r="T28" s="75"/>
    </row>
    <row r="29" spans="1:20" ht="15" customHeight="1" x14ac:dyDescent="0.15">
      <c r="A29" s="153"/>
      <c r="B29" s="153"/>
      <c r="C29" s="87"/>
      <c r="D29" s="88"/>
      <c r="E29" s="89"/>
      <c r="F29" s="157"/>
      <c r="G29" s="90"/>
      <c r="H29" s="87"/>
      <c r="I29" s="87"/>
      <c r="J29" s="92"/>
      <c r="K29" s="168"/>
      <c r="L29" s="178"/>
      <c r="M29" s="77"/>
      <c r="N29" s="78"/>
      <c r="O29" s="79"/>
      <c r="P29" s="155"/>
      <c r="Q29" s="126"/>
      <c r="R29" s="77"/>
      <c r="S29" s="77"/>
      <c r="T29" s="77"/>
    </row>
    <row r="30" spans="1:20" ht="15" customHeight="1" x14ac:dyDescent="0.15">
      <c r="A30" s="148">
        <v>12</v>
      </c>
      <c r="B30" s="148" t="str">
        <f>+CHOOSE(WEEKDAY(DATE(設定!$B$2,$A$1,A30)),"日","月","火","水","木","金","土")</f>
        <v>火</v>
      </c>
      <c r="C30" s="71" t="str">
        <f>+IF(COUNTIF(設定!$B$4:$B$31,DATE(設定!$B$2,$A$1,A30))=0,"",VLOOKUP(DATE(設定!$B$2,$A$1,A30),設定!$B$4:$C$31,2,FALSE))</f>
        <v/>
      </c>
      <c r="D30" s="72"/>
      <c r="E30" s="73"/>
      <c r="F30" s="154" t="s">
        <v>10</v>
      </c>
      <c r="G30" s="141"/>
      <c r="H30" s="75"/>
      <c r="I30" s="75"/>
      <c r="J30" s="76"/>
      <c r="K30" s="167">
        <v>28</v>
      </c>
      <c r="L30" s="177" t="str">
        <f>+CHOOSE(WEEKDAY(DATE(設定!$B$2,$A$1,K30)),"日","月","火","水","木","金","土")</f>
        <v>木</v>
      </c>
      <c r="M30" s="71" t="str">
        <f>+IF(COUNTIF(設定!$B$4:$B$31,DATE(設定!$B$2,$A$1,K30))=0,"",VLOOKUP(DATE(設定!$B$2,$A$1,K30),設定!$B$4:$C$31,2,FALSE))</f>
        <v/>
      </c>
      <c r="N30" s="72"/>
      <c r="O30" s="73"/>
      <c r="P30" s="154" t="s">
        <v>25</v>
      </c>
      <c r="Q30" s="74"/>
      <c r="R30" s="75"/>
      <c r="S30" s="75"/>
      <c r="T30" s="75"/>
    </row>
    <row r="31" spans="1:20" ht="15" customHeight="1" x14ac:dyDescent="0.15">
      <c r="A31" s="153"/>
      <c r="B31" s="153"/>
      <c r="C31" s="77"/>
      <c r="D31" s="78"/>
      <c r="E31" s="79"/>
      <c r="F31" s="155"/>
      <c r="G31" s="142"/>
      <c r="H31" s="77"/>
      <c r="I31" s="77"/>
      <c r="J31" s="81"/>
      <c r="K31" s="168"/>
      <c r="L31" s="178"/>
      <c r="M31" s="77"/>
      <c r="N31" s="78"/>
      <c r="O31" s="79"/>
      <c r="P31" s="155"/>
      <c r="Q31" s="80"/>
      <c r="R31" s="77"/>
      <c r="S31" s="77"/>
      <c r="T31" s="77"/>
    </row>
    <row r="32" spans="1:20" ht="15" customHeight="1" x14ac:dyDescent="0.15">
      <c r="A32" s="148">
        <v>13</v>
      </c>
      <c r="B32" s="148" t="str">
        <f>+CHOOSE(WEEKDAY(DATE(設定!$B$2,$A$1,A32)),"日","月","火","水","木","金","土")</f>
        <v>水</v>
      </c>
      <c r="C32" s="71" t="str">
        <f>+IF(COUNTIF(設定!$B$4:$B$31,DATE(設定!$B$2,$A$1,A32))=0,"",VLOOKUP(DATE(設定!$B$2,$A$1,A32),設定!$B$4:$C$31,2,FALSE))</f>
        <v/>
      </c>
      <c r="D32" s="72"/>
      <c r="E32" s="73"/>
      <c r="F32" s="154" t="s">
        <v>10</v>
      </c>
      <c r="G32" s="125"/>
      <c r="H32" s="75"/>
      <c r="I32" s="75"/>
      <c r="J32" s="76"/>
      <c r="K32" s="167">
        <v>29</v>
      </c>
      <c r="L32" s="177" t="str">
        <f>+CHOOSE(WEEKDAY(DATE(設定!$B$2,$A$1,K32)),"日","月","火","水","木","金","土")</f>
        <v>金</v>
      </c>
      <c r="M32" s="71" t="str">
        <f>+IF(COUNTIF(設定!$B$4:$B$31,DATE(設定!$B$2,$A$1,K32))=0,"",VLOOKUP(DATE(設定!$B$2,$A$1,K32),設定!$B$4:$C$31,2,FALSE))</f>
        <v/>
      </c>
      <c r="N32" s="72"/>
      <c r="O32" s="73"/>
      <c r="P32" s="154" t="s">
        <v>26</v>
      </c>
      <c r="Q32" s="74"/>
      <c r="R32" s="75"/>
      <c r="S32" s="75"/>
      <c r="T32" s="75"/>
    </row>
    <row r="33" spans="1:23" ht="15" customHeight="1" x14ac:dyDescent="0.15">
      <c r="A33" s="153"/>
      <c r="B33" s="153"/>
      <c r="C33" s="77"/>
      <c r="D33" s="78"/>
      <c r="E33" s="79"/>
      <c r="F33" s="155"/>
      <c r="G33" s="126"/>
      <c r="H33" s="77"/>
      <c r="I33" s="77"/>
      <c r="J33" s="81"/>
      <c r="K33" s="168"/>
      <c r="L33" s="178"/>
      <c r="M33" s="77"/>
      <c r="N33" s="78"/>
      <c r="O33" s="79"/>
      <c r="P33" s="155"/>
      <c r="Q33" s="80"/>
      <c r="R33" s="77"/>
      <c r="S33" s="77"/>
      <c r="T33" s="77"/>
    </row>
    <row r="34" spans="1:23" ht="15" customHeight="1" x14ac:dyDescent="0.15">
      <c r="A34" s="148">
        <v>14</v>
      </c>
      <c r="B34" s="148" t="str">
        <f>+CHOOSE(WEEKDAY(DATE(設定!$B$2,$A$1,A34)),"日","月","火","水","木","金","土")</f>
        <v>木</v>
      </c>
      <c r="C34" s="71" t="str">
        <f>+IF(COUNTIF(設定!$B$4:$B$31,DATE(設定!$B$2,$A$1,A34))=0,"",VLOOKUP(DATE(設定!$B$2,$A$1,A34),設定!$B$4:$C$31,2,FALSE))</f>
        <v/>
      </c>
      <c r="D34" s="72"/>
      <c r="E34" s="73"/>
      <c r="F34" s="154" t="s">
        <v>10</v>
      </c>
      <c r="G34" s="74"/>
      <c r="H34" s="75"/>
      <c r="I34" s="75"/>
      <c r="J34" s="76"/>
      <c r="K34" s="167">
        <v>30</v>
      </c>
      <c r="L34" s="177" t="str">
        <f>+CHOOSE(WEEKDAY(DATE(設定!$B$2,$A$1,K34)),"日","月","火","水","木","金","土")</f>
        <v>土</v>
      </c>
      <c r="M34" s="82" t="str">
        <f>+IF(COUNTIF(設定!$B$4:$B$31,DATE(設定!$B$2,$A$1,K34))=0,"",VLOOKUP(DATE(設定!$B$2,$A$1,K34),設定!$B$4:$C$31,2,FALSE))</f>
        <v/>
      </c>
      <c r="N34" s="83"/>
      <c r="O34" s="84"/>
      <c r="P34" s="156" t="s">
        <v>26</v>
      </c>
      <c r="Q34" s="85"/>
      <c r="R34" s="86"/>
      <c r="S34" s="86"/>
      <c r="T34" s="86"/>
    </row>
    <row r="35" spans="1:23" ht="15" customHeight="1" x14ac:dyDescent="0.15">
      <c r="A35" s="153"/>
      <c r="B35" s="153"/>
      <c r="C35" s="77"/>
      <c r="D35" s="78"/>
      <c r="E35" s="79"/>
      <c r="F35" s="155"/>
      <c r="G35" s="80"/>
      <c r="H35" s="77"/>
      <c r="I35" s="77"/>
      <c r="J35" s="81"/>
      <c r="K35" s="168"/>
      <c r="L35" s="178"/>
      <c r="M35" s="87"/>
      <c r="N35" s="88"/>
      <c r="O35" s="89"/>
      <c r="P35" s="157"/>
      <c r="Q35" s="90"/>
      <c r="R35" s="87"/>
      <c r="S35" s="87"/>
      <c r="T35" s="87"/>
    </row>
    <row r="36" spans="1:23" ht="15" customHeight="1" x14ac:dyDescent="0.15">
      <c r="A36" s="148">
        <v>15</v>
      </c>
      <c r="B36" s="148" t="str">
        <f>+CHOOSE(WEEKDAY(DATE(設定!$B$2,$A$1,A36)),"日","月","火","水","木","金","土")</f>
        <v>金</v>
      </c>
      <c r="C36" s="71" t="str">
        <f>+IF(COUNTIF(設定!$B$4:$B$31,DATE(設定!$B$2,$A$1,A36))=0,"",VLOOKUP(DATE(設定!$B$2,$A$1,A36),設定!$B$4:$C$31,2,FALSE))</f>
        <v/>
      </c>
      <c r="D36" s="72"/>
      <c r="E36" s="73"/>
      <c r="F36" s="154" t="s">
        <v>10</v>
      </c>
      <c r="G36" s="74"/>
      <c r="H36" s="75"/>
      <c r="I36" s="75"/>
      <c r="J36" s="76"/>
      <c r="K36" s="167">
        <v>31</v>
      </c>
      <c r="L36" s="177" t="str">
        <f>+CHOOSE(WEEKDAY(DATE(設定!$B$2,$A$1,K36)),"日","月","火","水","木","金","土")</f>
        <v>日</v>
      </c>
      <c r="M36" s="82" t="str">
        <f>+IF(COUNTIF(設定!$B$4:$B$31,DATE(設定!$B$2,$A$1,K36))=0,"",VLOOKUP(DATE(設定!$B$2,$A$1,K36),設定!$B$4:$C$31,2,FALSE))</f>
        <v/>
      </c>
      <c r="N36" s="83"/>
      <c r="O36" s="84"/>
      <c r="P36" s="156" t="s">
        <v>10</v>
      </c>
      <c r="Q36" s="85"/>
      <c r="R36" s="86"/>
      <c r="S36" s="86"/>
      <c r="T36" s="86"/>
    </row>
    <row r="37" spans="1:23" ht="15" customHeight="1" x14ac:dyDescent="0.15">
      <c r="A37" s="153"/>
      <c r="B37" s="153"/>
      <c r="C37" s="77"/>
      <c r="D37" s="78"/>
      <c r="E37" s="79"/>
      <c r="F37" s="155"/>
      <c r="G37" s="80"/>
      <c r="H37" s="77"/>
      <c r="I37" s="77"/>
      <c r="J37" s="81"/>
      <c r="K37" s="168"/>
      <c r="L37" s="178"/>
      <c r="M37" s="87"/>
      <c r="N37" s="88"/>
      <c r="O37" s="89"/>
      <c r="P37" s="157"/>
      <c r="Q37" s="90"/>
      <c r="R37" s="87"/>
      <c r="S37" s="87"/>
      <c r="T37" s="87"/>
    </row>
    <row r="38" spans="1:23" ht="15" customHeight="1" x14ac:dyDescent="0.15">
      <c r="A38" s="148">
        <v>16</v>
      </c>
      <c r="B38" s="148" t="str">
        <f>+CHOOSE(WEEKDAY(DATE(設定!$B$2,$A$1,A38)),"日","月","火","水","木","金","土")</f>
        <v>土</v>
      </c>
      <c r="C38" s="82" t="str">
        <f>+IF(COUNTIF(設定!$B$4:$B$31,DATE(設定!$B$2,$A$1,A38))=0,"",VLOOKUP(DATE(設定!$B$2,$A$1,A38),設定!$B$4:$C$31,2,FALSE))</f>
        <v/>
      </c>
      <c r="D38" s="83"/>
      <c r="E38" s="84"/>
      <c r="F38" s="156" t="s">
        <v>10</v>
      </c>
      <c r="G38" s="85"/>
      <c r="H38" s="86"/>
      <c r="I38" s="86"/>
      <c r="J38" s="91"/>
      <c r="K38" s="186" t="s">
        <v>9</v>
      </c>
      <c r="L38" s="187"/>
      <c r="M38" s="180"/>
      <c r="N38" s="181"/>
      <c r="O38" s="181"/>
      <c r="P38" s="181"/>
      <c r="Q38" s="181"/>
      <c r="R38" s="177"/>
      <c r="S38" s="190"/>
      <c r="T38" s="191"/>
    </row>
    <row r="39" spans="1:23" ht="15" customHeight="1" x14ac:dyDescent="0.15">
      <c r="A39" s="163"/>
      <c r="B39" s="153"/>
      <c r="C39" s="87"/>
      <c r="D39" s="88"/>
      <c r="E39" s="89"/>
      <c r="F39" s="157"/>
      <c r="G39" s="90"/>
      <c r="H39" s="87"/>
      <c r="I39" s="87"/>
      <c r="J39" s="92"/>
      <c r="K39" s="188"/>
      <c r="L39" s="189"/>
      <c r="M39" s="182"/>
      <c r="N39" s="183"/>
      <c r="O39" s="184"/>
      <c r="P39" s="184"/>
      <c r="Q39" s="184"/>
      <c r="R39" s="185"/>
      <c r="S39" s="192"/>
      <c r="T39" s="193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24" t="s">
        <v>69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37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31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1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B8:B9"/>
    <mergeCell ref="B10:B11"/>
    <mergeCell ref="B12:B13"/>
    <mergeCell ref="B14:B15"/>
    <mergeCell ref="B32:B33"/>
    <mergeCell ref="L16:L17"/>
    <mergeCell ref="L18:L19"/>
    <mergeCell ref="L20:L21"/>
    <mergeCell ref="L22:L23"/>
    <mergeCell ref="L24:L25"/>
    <mergeCell ref="L26:L27"/>
    <mergeCell ref="K22:K23"/>
    <mergeCell ref="L8:L9"/>
    <mergeCell ref="L10:L11"/>
    <mergeCell ref="L12:L13"/>
    <mergeCell ref="L14:L15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P20:P21"/>
    <mergeCell ref="P8:P9"/>
    <mergeCell ref="P10:P11"/>
    <mergeCell ref="P12:P13"/>
    <mergeCell ref="P14:P15"/>
    <mergeCell ref="B49:C49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30:K31"/>
    <mergeCell ref="K28:K29"/>
    <mergeCell ref="K26:K27"/>
    <mergeCell ref="K24:K25"/>
    <mergeCell ref="F32:F33"/>
    <mergeCell ref="F34:F35"/>
    <mergeCell ref="F36:F37"/>
    <mergeCell ref="F38:F39"/>
    <mergeCell ref="B34:B35"/>
    <mergeCell ref="B36:B37"/>
    <mergeCell ref="B38:B39"/>
    <mergeCell ref="B24:B25"/>
    <mergeCell ref="B26:B27"/>
    <mergeCell ref="B28:B29"/>
    <mergeCell ref="A6:A7"/>
    <mergeCell ref="K6:K7"/>
    <mergeCell ref="R38:R39"/>
    <mergeCell ref="K20:K21"/>
    <mergeCell ref="K8:K9"/>
    <mergeCell ref="K10:K11"/>
    <mergeCell ref="A38:A39"/>
    <mergeCell ref="K38:L39"/>
    <mergeCell ref="K36:K37"/>
    <mergeCell ref="K34:K35"/>
    <mergeCell ref="A32:A33"/>
    <mergeCell ref="A34:A35"/>
    <mergeCell ref="A36:A37"/>
    <mergeCell ref="A14:A15"/>
    <mergeCell ref="A26:A27"/>
    <mergeCell ref="A28:A29"/>
    <mergeCell ref="A24:A25"/>
    <mergeCell ref="A16:A17"/>
    <mergeCell ref="A18:A19"/>
    <mergeCell ref="A22:A23"/>
    <mergeCell ref="A8:A9"/>
    <mergeCell ref="A10:A11"/>
    <mergeCell ref="O6:R6"/>
    <mergeCell ref="K32:K33"/>
    <mergeCell ref="A30:A31"/>
    <mergeCell ref="A12:A13"/>
    <mergeCell ref="F10:F11"/>
    <mergeCell ref="F12:F13"/>
    <mergeCell ref="F14:F15"/>
    <mergeCell ref="F16:F17"/>
    <mergeCell ref="A20:A21"/>
    <mergeCell ref="B16:B17"/>
    <mergeCell ref="B18:B19"/>
    <mergeCell ref="B20:B21"/>
    <mergeCell ref="F28:F29"/>
    <mergeCell ref="F30:F31"/>
    <mergeCell ref="F18:F19"/>
    <mergeCell ref="F20:F21"/>
    <mergeCell ref="F22:F23"/>
    <mergeCell ref="F24:F25"/>
    <mergeCell ref="F26:F27"/>
    <mergeCell ref="B30:B31"/>
    <mergeCell ref="B22:B23"/>
    <mergeCell ref="L49:M49"/>
    <mergeCell ref="M38:Q39"/>
    <mergeCell ref="P34:P35"/>
    <mergeCell ref="P36:P37"/>
    <mergeCell ref="P16:P17"/>
    <mergeCell ref="P18:P19"/>
    <mergeCell ref="L32:L33"/>
    <mergeCell ref="L34:L35"/>
    <mergeCell ref="L36:L37"/>
    <mergeCell ref="L28:L29"/>
    <mergeCell ref="L30:L31"/>
  </mergeCells>
  <phoneticPr fontId="2"/>
  <conditionalFormatting sqref="K32:K33 N32:T33">
    <cfRule type="expression" dxfId="23" priority="1" stopIfTrue="1">
      <formula>$K$32=""</formula>
    </cfRule>
  </conditionalFormatting>
  <conditionalFormatting sqref="K34:K35 N34:T35">
    <cfRule type="expression" dxfId="22" priority="2" stopIfTrue="1">
      <formula>$K$34=""</formula>
    </cfRule>
  </conditionalFormatting>
  <conditionalFormatting sqref="K36:K37 N36:T37">
    <cfRule type="expression" dxfId="21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4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70" zoomScaleNormal="70" workbookViewId="0">
      <selection activeCell="N26" sqref="N26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9</v>
      </c>
      <c r="B1" s="48" t="s">
        <v>45</v>
      </c>
      <c r="C1" s="49"/>
      <c r="D1" s="49"/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令和7年9月分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/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/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+CHOOSE(WEEKDAY(DATE(設定!$B$2,$A$1,A8)),"日","月","火","水","木","金","土")</f>
        <v>月</v>
      </c>
      <c r="C8" s="71" t="str">
        <f>+IF(COUNTIF(設定!$B$4:$B$31,DATE(設定!$B$2,$A$1,A8))=0,"",VLOOKUP(DATE(設定!$B$2,$A$1,A8),設定!$B$4:$C$31,2,FALSE))</f>
        <v/>
      </c>
      <c r="D8" s="72"/>
      <c r="E8" s="120"/>
      <c r="F8" s="154" t="s">
        <v>10</v>
      </c>
      <c r="G8" s="141"/>
      <c r="H8" s="75"/>
      <c r="I8" s="75"/>
      <c r="J8" s="76"/>
      <c r="K8" s="167">
        <v>17</v>
      </c>
      <c r="L8" s="177" t="str">
        <f>+CHOOSE(WEEKDAY(DATE(設定!$B$2,$A$1,K8)),"日","月","火","水","木","金","土")</f>
        <v>水</v>
      </c>
      <c r="M8" s="71" t="str">
        <f>+IF(COUNTIF(設定!$B$4:$B$31,DATE(設定!$B$2,$A$1,K8))=0,"",VLOOKUP(DATE(設定!$B$2,$A$1,K8),設定!$B$4:$C$31,2,FALSE))</f>
        <v/>
      </c>
      <c r="N8" s="72"/>
      <c r="O8" s="73"/>
      <c r="P8" s="154" t="s">
        <v>24</v>
      </c>
      <c r="Q8" s="125"/>
      <c r="R8" s="75"/>
      <c r="S8" s="75"/>
      <c r="T8" s="75"/>
    </row>
    <row r="9" spans="1:20" ht="15" customHeight="1" x14ac:dyDescent="0.15">
      <c r="A9" s="153"/>
      <c r="B9" s="153"/>
      <c r="C9" s="77"/>
      <c r="D9" s="78"/>
      <c r="E9" s="121"/>
      <c r="F9" s="155"/>
      <c r="G9" s="142"/>
      <c r="H9" s="77"/>
      <c r="I9" s="77"/>
      <c r="J9" s="81"/>
      <c r="K9" s="168"/>
      <c r="L9" s="178"/>
      <c r="M9" s="77"/>
      <c r="N9" s="78"/>
      <c r="O9" s="79"/>
      <c r="P9" s="155"/>
      <c r="Q9" s="126"/>
      <c r="R9" s="77"/>
      <c r="S9" s="77"/>
      <c r="T9" s="77"/>
    </row>
    <row r="10" spans="1:20" ht="15" customHeight="1" x14ac:dyDescent="0.15">
      <c r="A10" s="148">
        <v>2</v>
      </c>
      <c r="B10" s="148" t="str">
        <f>+CHOOSE(WEEKDAY(DATE(設定!$B$2,$A$1,A10)),"日","月","火","水","木","金","土")</f>
        <v>火</v>
      </c>
      <c r="C10" s="71" t="str">
        <f>+IF(COUNTIF(設定!$B$4:$B$31,DATE(設定!$B$2,$A$1,A10))=0,"",VLOOKUP(DATE(設定!$B$2,$A$1,A10),設定!$B$4:$C$31,2,FALSE))</f>
        <v/>
      </c>
      <c r="D10" s="72"/>
      <c r="E10" s="73"/>
      <c r="F10" s="154" t="s">
        <v>10</v>
      </c>
      <c r="G10" s="125"/>
      <c r="H10" s="75"/>
      <c r="I10" s="75"/>
      <c r="J10" s="76"/>
      <c r="K10" s="167">
        <v>18</v>
      </c>
      <c r="L10" s="177" t="str">
        <f>+CHOOSE(WEEKDAY(DATE(設定!$B$2,$A$1,K10)),"日","月","火","水","木","金","土")</f>
        <v>木</v>
      </c>
      <c r="M10" s="71" t="str">
        <f>+IF(COUNTIF(設定!$B$4:$B$31,DATE(設定!$B$2,$A$1,K10))=0,"",VLOOKUP(DATE(設定!$B$2,$A$1,K10),設定!$B$4:$C$31,2,FALSE))</f>
        <v/>
      </c>
      <c r="N10" s="72"/>
      <c r="O10" s="73"/>
      <c r="P10" s="154" t="s">
        <v>10</v>
      </c>
      <c r="Q10" s="125"/>
      <c r="R10" s="75"/>
      <c r="S10" s="75"/>
      <c r="T10" s="75"/>
    </row>
    <row r="11" spans="1:20" ht="15" customHeight="1" x14ac:dyDescent="0.15">
      <c r="A11" s="153"/>
      <c r="B11" s="153"/>
      <c r="C11" s="77"/>
      <c r="D11" s="78"/>
      <c r="E11" s="79"/>
      <c r="F11" s="155"/>
      <c r="G11" s="126"/>
      <c r="H11" s="77"/>
      <c r="I11" s="77"/>
      <c r="J11" s="81"/>
      <c r="K11" s="168"/>
      <c r="L11" s="178"/>
      <c r="M11" s="77"/>
      <c r="N11" s="78"/>
      <c r="O11" s="79"/>
      <c r="P11" s="155"/>
      <c r="Q11" s="126"/>
      <c r="R11" s="77"/>
      <c r="S11" s="77"/>
      <c r="T11" s="77"/>
    </row>
    <row r="12" spans="1:20" ht="15" customHeight="1" x14ac:dyDescent="0.15">
      <c r="A12" s="148">
        <v>3</v>
      </c>
      <c r="B12" s="148" t="str">
        <f>+CHOOSE(WEEKDAY(DATE(設定!$B$2,$A$1,A12)),"日","月","火","水","木","金","土")</f>
        <v>水</v>
      </c>
      <c r="C12" s="71" t="str">
        <f>+IF(COUNTIF(設定!$B$4:$B$31,DATE(設定!$B$2,$A$1,A12))=0,"",VLOOKUP(DATE(設定!$B$2,$A$1,A12),設定!$B$4:$C$31,2,FALSE))</f>
        <v/>
      </c>
      <c r="D12" s="72"/>
      <c r="E12" s="73"/>
      <c r="F12" s="154" t="s">
        <v>24</v>
      </c>
      <c r="G12" s="125"/>
      <c r="H12" s="75"/>
      <c r="I12" s="75"/>
      <c r="J12" s="76"/>
      <c r="K12" s="167">
        <v>19</v>
      </c>
      <c r="L12" s="177" t="str">
        <f>+CHOOSE(WEEKDAY(DATE(設定!$B$2,$A$1,K12)),"日","月","火","水","木","金","土")</f>
        <v>金</v>
      </c>
      <c r="M12" s="71" t="str">
        <f>+IF(COUNTIF(設定!$B$4:$B$31,DATE(設定!$B$2,$A$1,K12))=0,"",VLOOKUP(DATE(設定!$B$2,$A$1,K12),設定!$B$4:$C$31,2,FALSE))</f>
        <v/>
      </c>
      <c r="N12" s="72"/>
      <c r="O12" s="73"/>
      <c r="P12" s="154" t="s">
        <v>10</v>
      </c>
      <c r="Q12" s="74"/>
      <c r="R12" s="75"/>
      <c r="S12" s="75"/>
      <c r="T12" s="75"/>
    </row>
    <row r="13" spans="1:20" ht="15" customHeight="1" x14ac:dyDescent="0.15">
      <c r="A13" s="153"/>
      <c r="B13" s="153"/>
      <c r="C13" s="77"/>
      <c r="D13" s="78"/>
      <c r="E13" s="79"/>
      <c r="F13" s="155"/>
      <c r="G13" s="126"/>
      <c r="H13" s="77"/>
      <c r="I13" s="77"/>
      <c r="J13" s="81"/>
      <c r="K13" s="168"/>
      <c r="L13" s="178"/>
      <c r="M13" s="77"/>
      <c r="N13" s="78"/>
      <c r="O13" s="79"/>
      <c r="P13" s="155"/>
      <c r="Q13" s="80"/>
      <c r="R13" s="77"/>
      <c r="S13" s="77"/>
      <c r="T13" s="77"/>
    </row>
    <row r="14" spans="1:20" ht="15" customHeight="1" x14ac:dyDescent="0.15">
      <c r="A14" s="148">
        <v>4</v>
      </c>
      <c r="B14" s="148" t="str">
        <f>+CHOOSE(WEEKDAY(DATE(設定!$B$2,$A$1,A14)),"日","月","火","水","木","金","土")</f>
        <v>木</v>
      </c>
      <c r="C14" s="71" t="str">
        <f>+IF(COUNTIF(設定!$B$4:$B$31,DATE(設定!$B$2,$A$1,A14))=0,"",VLOOKUP(DATE(設定!$B$2,$A$1,A14),設定!$B$4:$C$31,2,FALSE))</f>
        <v/>
      </c>
      <c r="D14" s="72"/>
      <c r="E14" s="73"/>
      <c r="F14" s="154" t="s">
        <v>10</v>
      </c>
      <c r="G14" s="74"/>
      <c r="H14" s="75"/>
      <c r="I14" s="75"/>
      <c r="J14" s="76"/>
      <c r="K14" s="167">
        <v>20</v>
      </c>
      <c r="L14" s="177" t="str">
        <f>+CHOOSE(WEEKDAY(DATE(設定!$B$2,$A$1,K14)),"日","月","火","水","木","金","土")</f>
        <v>土</v>
      </c>
      <c r="M14" s="82" t="str">
        <f>+IF(COUNTIF(設定!$B$4:$B$31,DATE(設定!$B$2,$A$1,K14))=0,"",VLOOKUP(DATE(設定!$B$2,$A$1,K14),設定!$B$4:$C$31,2,FALSE))</f>
        <v/>
      </c>
      <c r="N14" s="83"/>
      <c r="O14" s="84"/>
      <c r="P14" s="156" t="s">
        <v>10</v>
      </c>
      <c r="Q14" s="85"/>
      <c r="R14" s="86"/>
      <c r="S14" s="86"/>
      <c r="T14" s="86"/>
    </row>
    <row r="15" spans="1:20" ht="15" customHeight="1" x14ac:dyDescent="0.15">
      <c r="A15" s="153"/>
      <c r="B15" s="153"/>
      <c r="C15" s="77"/>
      <c r="D15" s="78"/>
      <c r="E15" s="79"/>
      <c r="F15" s="155"/>
      <c r="G15" s="80"/>
      <c r="H15" s="77"/>
      <c r="I15" s="77"/>
      <c r="J15" s="81"/>
      <c r="K15" s="168"/>
      <c r="L15" s="178"/>
      <c r="M15" s="87"/>
      <c r="N15" s="88"/>
      <c r="O15" s="89"/>
      <c r="P15" s="157"/>
      <c r="Q15" s="90"/>
      <c r="R15" s="87"/>
      <c r="S15" s="87"/>
      <c r="T15" s="87"/>
    </row>
    <row r="16" spans="1:20" ht="15" customHeight="1" x14ac:dyDescent="0.15">
      <c r="A16" s="148">
        <v>5</v>
      </c>
      <c r="B16" s="148" t="str">
        <f>+CHOOSE(WEEKDAY(DATE(設定!$B$2,$A$1,A16)),"日","月","火","水","木","金","土")</f>
        <v>金</v>
      </c>
      <c r="C16" s="71" t="str">
        <f>+IF(COUNTIF(設定!$B$4:$B$31,DATE(設定!$B$2,$A$1,A16))=0,"",VLOOKUP(DATE(設定!$B$2,$A$1,A16),設定!$B$4:$C$31,2,FALSE))</f>
        <v/>
      </c>
      <c r="D16" s="72"/>
      <c r="E16" s="73"/>
      <c r="F16" s="154" t="s">
        <v>10</v>
      </c>
      <c r="G16" s="74"/>
      <c r="H16" s="75"/>
      <c r="I16" s="75"/>
      <c r="J16" s="76"/>
      <c r="K16" s="167">
        <v>21</v>
      </c>
      <c r="L16" s="177" t="str">
        <f>+CHOOSE(WEEKDAY(DATE(設定!$B$2,$A$1,K16)),"日","月","火","水","木","金","土")</f>
        <v>日</v>
      </c>
      <c r="M16" s="82" t="str">
        <f>+IF(COUNTIF(設定!$B$4:$B$31,DATE(設定!$B$2,$A$1,K16))=0,"",VLOOKUP(DATE(設定!$B$2,$A$1,K16),設定!$B$4:$C$31,2,FALSE))</f>
        <v/>
      </c>
      <c r="N16" s="83"/>
      <c r="O16" s="84"/>
      <c r="P16" s="156" t="s">
        <v>25</v>
      </c>
      <c r="Q16" s="85"/>
      <c r="R16" s="86"/>
      <c r="S16" s="86"/>
      <c r="T16" s="86"/>
    </row>
    <row r="17" spans="1:20" ht="15" customHeight="1" x14ac:dyDescent="0.15">
      <c r="A17" s="153"/>
      <c r="B17" s="153"/>
      <c r="C17" s="77"/>
      <c r="D17" s="78"/>
      <c r="E17" s="79"/>
      <c r="F17" s="155"/>
      <c r="G17" s="80"/>
      <c r="H17" s="77"/>
      <c r="I17" s="77"/>
      <c r="J17" s="81"/>
      <c r="K17" s="168"/>
      <c r="L17" s="178"/>
      <c r="M17" s="87"/>
      <c r="N17" s="88"/>
      <c r="O17" s="89"/>
      <c r="P17" s="157"/>
      <c r="Q17" s="90"/>
      <c r="R17" s="87"/>
      <c r="S17" s="87"/>
      <c r="T17" s="87"/>
    </row>
    <row r="18" spans="1:20" ht="15" customHeight="1" x14ac:dyDescent="0.15">
      <c r="A18" s="148">
        <v>6</v>
      </c>
      <c r="B18" s="148" t="str">
        <f>+CHOOSE(WEEKDAY(DATE(設定!$B$2,$A$1,A18)),"日","月","火","水","木","金","土")</f>
        <v>土</v>
      </c>
      <c r="C18" s="82" t="str">
        <f>+IF(COUNTIF(設定!$B$4:$B$31,DATE(設定!$B$2,$A$1,A18))=0,"",VLOOKUP(DATE(設定!$B$2,$A$1,A18),設定!$B$4:$C$31,2,FALSE))</f>
        <v/>
      </c>
      <c r="D18" s="83"/>
      <c r="E18" s="84"/>
      <c r="F18" s="156" t="s">
        <v>10</v>
      </c>
      <c r="G18" s="85"/>
      <c r="H18" s="86"/>
      <c r="I18" s="86"/>
      <c r="J18" s="91"/>
      <c r="K18" s="167">
        <v>22</v>
      </c>
      <c r="L18" s="177" t="str">
        <f>+CHOOSE(WEEKDAY(DATE(設定!$B$2,$A$1,K18)),"日","月","火","水","木","金","土")</f>
        <v>月</v>
      </c>
      <c r="M18" s="71" t="str">
        <f>+IF(COUNTIF(設定!$B$4:$B$31,DATE(設定!$B$2,$A$1,K18))=0,"",VLOOKUP(DATE(設定!$B$2,$A$1,K18),設定!$B$4:$C$31,2,FALSE))</f>
        <v/>
      </c>
      <c r="N18" s="72"/>
      <c r="O18" s="73"/>
      <c r="P18" s="154" t="s">
        <v>10</v>
      </c>
      <c r="Q18" s="141"/>
      <c r="R18" s="75"/>
      <c r="S18" s="75"/>
      <c r="T18" s="75"/>
    </row>
    <row r="19" spans="1:20" ht="15" customHeight="1" x14ac:dyDescent="0.15">
      <c r="A19" s="153"/>
      <c r="B19" s="153"/>
      <c r="C19" s="87"/>
      <c r="D19" s="88"/>
      <c r="E19" s="89"/>
      <c r="F19" s="157"/>
      <c r="G19" s="90"/>
      <c r="H19" s="87"/>
      <c r="I19" s="87"/>
      <c r="J19" s="92"/>
      <c r="K19" s="168"/>
      <c r="L19" s="178"/>
      <c r="M19" s="77"/>
      <c r="N19" s="78"/>
      <c r="O19" s="79"/>
      <c r="P19" s="155"/>
      <c r="Q19" s="142"/>
      <c r="R19" s="77"/>
      <c r="S19" s="77"/>
      <c r="T19" s="77"/>
    </row>
    <row r="20" spans="1:20" ht="15" customHeight="1" x14ac:dyDescent="0.15">
      <c r="A20" s="148">
        <v>7</v>
      </c>
      <c r="B20" s="148" t="str">
        <f>+CHOOSE(WEEKDAY(DATE(設定!$B$2,$A$1,A20)),"日","月","火","水","木","金","土")</f>
        <v>日</v>
      </c>
      <c r="C20" s="82" t="str">
        <f>+IF(COUNTIF(設定!$B$4:$B$31,DATE(設定!$B$2,$A$1,A20))=0,"",VLOOKUP(DATE(設定!$B$2,$A$1,A20),設定!$B$4:$C$31,2,FALSE))</f>
        <v/>
      </c>
      <c r="D20" s="83"/>
      <c r="E20" s="84"/>
      <c r="F20" s="156" t="s">
        <v>25</v>
      </c>
      <c r="G20" s="85"/>
      <c r="H20" s="86"/>
      <c r="I20" s="86"/>
      <c r="J20" s="91"/>
      <c r="K20" s="167">
        <v>23</v>
      </c>
      <c r="L20" s="177" t="str">
        <f>+CHOOSE(WEEKDAY(DATE(設定!$B$2,$A$1,K20)),"日","月","火","水","木","金","土")</f>
        <v>火</v>
      </c>
      <c r="M20" s="82" t="str">
        <f>+IF(COUNTIF(設定!$B$4:$B$31,DATE(設定!$B$2,$A$1,K20))=0,"",VLOOKUP(DATE(設定!$B$2,$A$1,K20),設定!$B$4:$C$31,2,FALSE))</f>
        <v>秋分の日</v>
      </c>
      <c r="N20" s="83"/>
      <c r="O20" s="84"/>
      <c r="P20" s="156" t="s">
        <v>10</v>
      </c>
      <c r="Q20" s="85"/>
      <c r="R20" s="86"/>
      <c r="S20" s="86"/>
      <c r="T20" s="86"/>
    </row>
    <row r="21" spans="1:20" ht="15" customHeight="1" x14ac:dyDescent="0.15">
      <c r="A21" s="153"/>
      <c r="B21" s="153"/>
      <c r="C21" s="87"/>
      <c r="D21" s="88"/>
      <c r="E21" s="89"/>
      <c r="F21" s="157"/>
      <c r="G21" s="90"/>
      <c r="H21" s="87"/>
      <c r="I21" s="87"/>
      <c r="J21" s="92"/>
      <c r="K21" s="168"/>
      <c r="L21" s="178"/>
      <c r="M21" s="87"/>
      <c r="N21" s="88"/>
      <c r="O21" s="89"/>
      <c r="P21" s="157"/>
      <c r="Q21" s="90"/>
      <c r="R21" s="87"/>
      <c r="S21" s="87"/>
      <c r="T21" s="87"/>
    </row>
    <row r="22" spans="1:20" ht="15" customHeight="1" x14ac:dyDescent="0.15">
      <c r="A22" s="148">
        <v>8</v>
      </c>
      <c r="B22" s="148" t="str">
        <f>+CHOOSE(WEEKDAY(DATE(設定!$B$2,$A$1,A22)),"日","月","火","水","木","金","土")</f>
        <v>月</v>
      </c>
      <c r="C22" s="71" t="str">
        <f>+IF(COUNTIF(設定!$B$4:$B$31,DATE(設定!$B$2,$A$1,A22))=0,"",VLOOKUP(DATE(設定!$B$2,$A$1,A22),設定!$B$4:$C$31,2,FALSE))</f>
        <v/>
      </c>
      <c r="D22" s="72"/>
      <c r="E22" s="73"/>
      <c r="F22" s="154" t="s">
        <v>10</v>
      </c>
      <c r="G22" s="141"/>
      <c r="H22" s="75"/>
      <c r="I22" s="75"/>
      <c r="J22" s="76"/>
      <c r="K22" s="167">
        <v>24</v>
      </c>
      <c r="L22" s="177" t="str">
        <f>+CHOOSE(WEEKDAY(DATE(設定!$B$2,$A$1,K22)),"日","月","火","水","木","金","土")</f>
        <v>水</v>
      </c>
      <c r="M22" s="71" t="str">
        <f>+IF(COUNTIF(設定!$B$4:$B$31,DATE(設定!$B$2,$A$1,K22))=0,"",VLOOKUP(DATE(設定!$B$2,$A$1,K22),設定!$B$4:$C$31,2,FALSE))</f>
        <v/>
      </c>
      <c r="N22" s="72"/>
      <c r="O22" s="73"/>
      <c r="P22" s="154" t="s">
        <v>24</v>
      </c>
      <c r="Q22" s="125"/>
      <c r="R22" s="75"/>
      <c r="S22" s="75"/>
      <c r="T22" s="75"/>
    </row>
    <row r="23" spans="1:20" ht="15" customHeight="1" x14ac:dyDescent="0.15">
      <c r="A23" s="153"/>
      <c r="B23" s="153"/>
      <c r="C23" s="77"/>
      <c r="D23" s="78"/>
      <c r="E23" s="79"/>
      <c r="F23" s="155"/>
      <c r="G23" s="142"/>
      <c r="H23" s="77"/>
      <c r="I23" s="77"/>
      <c r="J23" s="81"/>
      <c r="K23" s="168"/>
      <c r="L23" s="178"/>
      <c r="M23" s="77"/>
      <c r="N23" s="78"/>
      <c r="O23" s="79"/>
      <c r="P23" s="155"/>
      <c r="Q23" s="126"/>
      <c r="R23" s="77"/>
      <c r="S23" s="77"/>
      <c r="T23" s="77"/>
    </row>
    <row r="24" spans="1:20" ht="15" customHeight="1" x14ac:dyDescent="0.15">
      <c r="A24" s="148">
        <v>9</v>
      </c>
      <c r="B24" s="148" t="str">
        <f>+CHOOSE(WEEKDAY(DATE(設定!$B$2,$A$1,A24)),"日","月","火","水","木","金","土")</f>
        <v>火</v>
      </c>
      <c r="C24" s="71" t="str">
        <f>+IF(COUNTIF(設定!$B$4:$B$31,DATE(設定!$B$2,$A$1,A24))=0,"",VLOOKUP(DATE(設定!$B$2,$A$1,A24),設定!$B$4:$C$31,2,FALSE))</f>
        <v/>
      </c>
      <c r="D24" s="72"/>
      <c r="E24" s="73"/>
      <c r="F24" s="154" t="s">
        <v>10</v>
      </c>
      <c r="G24" s="125"/>
      <c r="H24" s="75"/>
      <c r="I24" s="75"/>
      <c r="J24" s="76"/>
      <c r="K24" s="167">
        <v>25</v>
      </c>
      <c r="L24" s="177" t="str">
        <f>+CHOOSE(WEEKDAY(DATE(設定!$B$2,$A$1,K24)),"日","月","火","水","木","金","土")</f>
        <v>木</v>
      </c>
      <c r="M24" s="71" t="str">
        <f>+IF(COUNTIF(設定!$B$4:$B$31,DATE(設定!$B$2,$A$1,K24))=0,"",VLOOKUP(DATE(設定!$B$2,$A$1,K24),設定!$B$4:$C$31,2,FALSE))</f>
        <v/>
      </c>
      <c r="N24" s="72"/>
      <c r="O24" s="73"/>
      <c r="P24" s="154" t="s">
        <v>10</v>
      </c>
      <c r="Q24" s="74"/>
      <c r="R24" s="75"/>
      <c r="S24" s="75"/>
      <c r="T24" s="75"/>
    </row>
    <row r="25" spans="1:20" ht="15" customHeight="1" x14ac:dyDescent="0.15">
      <c r="A25" s="153"/>
      <c r="B25" s="153"/>
      <c r="C25" s="77"/>
      <c r="D25" s="78"/>
      <c r="E25" s="79"/>
      <c r="F25" s="155"/>
      <c r="G25" s="126"/>
      <c r="H25" s="77"/>
      <c r="I25" s="77"/>
      <c r="J25" s="81"/>
      <c r="K25" s="168"/>
      <c r="L25" s="178"/>
      <c r="M25" s="77"/>
      <c r="N25" s="78"/>
      <c r="O25" s="79"/>
      <c r="P25" s="155"/>
      <c r="Q25" s="80"/>
      <c r="R25" s="77"/>
      <c r="S25" s="77"/>
      <c r="T25" s="77"/>
    </row>
    <row r="26" spans="1:20" ht="15" customHeight="1" x14ac:dyDescent="0.15">
      <c r="A26" s="148">
        <v>10</v>
      </c>
      <c r="B26" s="148" t="str">
        <f>+CHOOSE(WEEKDAY(DATE(設定!$B$2,$A$1,A26)),"日","月","火","水","木","金","土")</f>
        <v>水</v>
      </c>
      <c r="C26" s="71" t="str">
        <f>+IF(COUNTIF(設定!$B$4:$B$31,DATE(設定!$B$2,$A$1,A26))=0,"",VLOOKUP(DATE(設定!$B$2,$A$1,A26),設定!$B$4:$C$31,2,FALSE))</f>
        <v/>
      </c>
      <c r="D26" s="72"/>
      <c r="E26" s="73"/>
      <c r="F26" s="154" t="s">
        <v>24</v>
      </c>
      <c r="G26" s="125"/>
      <c r="H26" s="75"/>
      <c r="I26" s="75"/>
      <c r="J26" s="76"/>
      <c r="K26" s="167">
        <v>26</v>
      </c>
      <c r="L26" s="177" t="str">
        <f>+CHOOSE(WEEKDAY(DATE(設定!$B$2,$A$1,K26)),"日","月","火","水","木","金","土")</f>
        <v>金</v>
      </c>
      <c r="M26" s="71" t="str">
        <f>+IF(COUNTIF(設定!$B$4:$B$31,DATE(設定!$B$2,$A$1,K26))=0,"",VLOOKUP(DATE(設定!$B$2,$A$1,K26),設定!$B$4:$C$31,2,FALSE))</f>
        <v/>
      </c>
      <c r="N26" s="72"/>
      <c r="O26" s="73"/>
      <c r="P26" s="154" t="s">
        <v>10</v>
      </c>
      <c r="Q26" s="74"/>
      <c r="R26" s="75"/>
      <c r="S26" s="75"/>
      <c r="T26" s="75"/>
    </row>
    <row r="27" spans="1:20" ht="15" customHeight="1" x14ac:dyDescent="0.15">
      <c r="A27" s="153"/>
      <c r="B27" s="153"/>
      <c r="C27" s="77"/>
      <c r="D27" s="78"/>
      <c r="E27" s="79"/>
      <c r="F27" s="155"/>
      <c r="G27" s="126"/>
      <c r="H27" s="77"/>
      <c r="I27" s="77"/>
      <c r="J27" s="81"/>
      <c r="K27" s="168"/>
      <c r="L27" s="178"/>
      <c r="M27" s="77"/>
      <c r="N27" s="78"/>
      <c r="O27" s="79"/>
      <c r="P27" s="155"/>
      <c r="Q27" s="80"/>
      <c r="R27" s="77"/>
      <c r="S27" s="77"/>
      <c r="T27" s="77"/>
    </row>
    <row r="28" spans="1:20" ht="15" customHeight="1" x14ac:dyDescent="0.15">
      <c r="A28" s="148">
        <v>11</v>
      </c>
      <c r="B28" s="148" t="str">
        <f>+CHOOSE(WEEKDAY(DATE(設定!$B$2,$A$1,A28)),"日","月","火","水","木","金","土")</f>
        <v>木</v>
      </c>
      <c r="C28" s="71" t="str">
        <f>+IF(COUNTIF(設定!$B$4:$B$31,DATE(設定!$B$2,$A$1,A28))=0,"",VLOOKUP(DATE(設定!$B$2,$A$1,A28),設定!$B$4:$C$31,2,FALSE))</f>
        <v/>
      </c>
      <c r="D28" s="72"/>
      <c r="E28" s="73"/>
      <c r="F28" s="154" t="s">
        <v>10</v>
      </c>
      <c r="G28" s="74"/>
      <c r="H28" s="75"/>
      <c r="I28" s="75"/>
      <c r="J28" s="76"/>
      <c r="K28" s="167">
        <v>27</v>
      </c>
      <c r="L28" s="177" t="str">
        <f>+CHOOSE(WEEKDAY(DATE(設定!$B$2,$A$1,K28)),"日","月","火","水","木","金","土")</f>
        <v>土</v>
      </c>
      <c r="M28" s="82" t="str">
        <f>+IF(COUNTIF(設定!$B$4:$B$31,DATE(設定!$B$2,$A$1,K28))=0,"",VLOOKUP(DATE(設定!$B$2,$A$1,K28),設定!$B$4:$C$31,2,FALSE))</f>
        <v/>
      </c>
      <c r="N28" s="83"/>
      <c r="O28" s="84"/>
      <c r="P28" s="156" t="s">
        <v>10</v>
      </c>
      <c r="Q28" s="85"/>
      <c r="R28" s="86"/>
      <c r="S28" s="86"/>
      <c r="T28" s="86"/>
    </row>
    <row r="29" spans="1:20" ht="15" customHeight="1" x14ac:dyDescent="0.15">
      <c r="A29" s="153"/>
      <c r="B29" s="153"/>
      <c r="C29" s="77"/>
      <c r="D29" s="78"/>
      <c r="E29" s="79"/>
      <c r="F29" s="155"/>
      <c r="G29" s="80"/>
      <c r="H29" s="77"/>
      <c r="I29" s="77"/>
      <c r="J29" s="81"/>
      <c r="K29" s="168"/>
      <c r="L29" s="178"/>
      <c r="M29" s="87"/>
      <c r="N29" s="88"/>
      <c r="O29" s="89"/>
      <c r="P29" s="157"/>
      <c r="Q29" s="90"/>
      <c r="R29" s="87"/>
      <c r="S29" s="87"/>
      <c r="T29" s="87"/>
    </row>
    <row r="30" spans="1:20" ht="15" customHeight="1" x14ac:dyDescent="0.15">
      <c r="A30" s="148">
        <v>12</v>
      </c>
      <c r="B30" s="148" t="str">
        <f>+CHOOSE(WEEKDAY(DATE(設定!$B$2,$A$1,A30)),"日","月","火","水","木","金","土")</f>
        <v>金</v>
      </c>
      <c r="C30" s="71" t="str">
        <f>+IF(COUNTIF(設定!$B$4:$B$31,DATE(設定!$B$2,$A$1,A30))=0,"",VLOOKUP(DATE(設定!$B$2,$A$1,A30),設定!$B$4:$C$31,2,FALSE))</f>
        <v/>
      </c>
      <c r="D30" s="72"/>
      <c r="E30" s="73"/>
      <c r="F30" s="154" t="s">
        <v>10</v>
      </c>
      <c r="G30" s="74"/>
      <c r="H30" s="75"/>
      <c r="I30" s="75"/>
      <c r="J30" s="76"/>
      <c r="K30" s="167">
        <v>28</v>
      </c>
      <c r="L30" s="177" t="str">
        <f>+CHOOSE(WEEKDAY(DATE(設定!$B$2,$A$1,K30)),"日","月","火","水","木","金","土")</f>
        <v>日</v>
      </c>
      <c r="M30" s="82" t="str">
        <f>+IF(COUNTIF(設定!$B$4:$B$31,DATE(設定!$B$2,$A$1,K30))=0,"",VLOOKUP(DATE(設定!$B$2,$A$1,K30),設定!$B$4:$C$31,2,FALSE))</f>
        <v/>
      </c>
      <c r="N30" s="83"/>
      <c r="O30" s="84"/>
      <c r="P30" s="156" t="s">
        <v>25</v>
      </c>
      <c r="Q30" s="85"/>
      <c r="R30" s="86"/>
      <c r="S30" s="86"/>
      <c r="T30" s="86"/>
    </row>
    <row r="31" spans="1:20" ht="15" customHeight="1" x14ac:dyDescent="0.15">
      <c r="A31" s="153"/>
      <c r="B31" s="153"/>
      <c r="C31" s="77"/>
      <c r="D31" s="78"/>
      <c r="E31" s="79"/>
      <c r="F31" s="155"/>
      <c r="G31" s="80"/>
      <c r="H31" s="77"/>
      <c r="I31" s="77"/>
      <c r="J31" s="81"/>
      <c r="K31" s="168"/>
      <c r="L31" s="178"/>
      <c r="M31" s="87"/>
      <c r="N31" s="88"/>
      <c r="O31" s="89"/>
      <c r="P31" s="157"/>
      <c r="Q31" s="90"/>
      <c r="R31" s="87"/>
      <c r="S31" s="87"/>
      <c r="T31" s="87"/>
    </row>
    <row r="32" spans="1:20" ht="15" customHeight="1" x14ac:dyDescent="0.15">
      <c r="A32" s="148">
        <v>13</v>
      </c>
      <c r="B32" s="148" t="str">
        <f>+CHOOSE(WEEKDAY(DATE(設定!$B$2,$A$1,A32)),"日","月","火","水","木","金","土")</f>
        <v>土</v>
      </c>
      <c r="C32" s="82" t="str">
        <f>+IF(COUNTIF(設定!$B$4:$B$31,DATE(設定!$B$2,$A$1,A32))=0,"",VLOOKUP(DATE(設定!$B$2,$A$1,A32),設定!$B$4:$C$31,2,FALSE))</f>
        <v/>
      </c>
      <c r="D32" s="83"/>
      <c r="E32" s="84"/>
      <c r="F32" s="156" t="s">
        <v>10</v>
      </c>
      <c r="G32" s="85"/>
      <c r="H32" s="86"/>
      <c r="I32" s="86"/>
      <c r="J32" s="91"/>
      <c r="K32" s="167">
        <v>29</v>
      </c>
      <c r="L32" s="177" t="str">
        <f>+CHOOSE(WEEKDAY(DATE(設定!$B$2,$A$1,K32)),"日","月","火","水","木","金","土")</f>
        <v>月</v>
      </c>
      <c r="M32" s="71" t="str">
        <f>+IF(COUNTIF(設定!$B$4:$B$31,DATE(設定!$B$2,$A$1,K32))=0,"",VLOOKUP(DATE(設定!$B$2,$A$1,K32),設定!$B$4:$C$31,2,FALSE))</f>
        <v/>
      </c>
      <c r="N32" s="72"/>
      <c r="O32" s="73"/>
      <c r="P32" s="154" t="s">
        <v>26</v>
      </c>
      <c r="Q32" s="141"/>
      <c r="R32" s="75"/>
      <c r="S32" s="75"/>
      <c r="T32" s="75"/>
    </row>
    <row r="33" spans="1:23" ht="15" customHeight="1" x14ac:dyDescent="0.15">
      <c r="A33" s="153"/>
      <c r="B33" s="153"/>
      <c r="C33" s="87"/>
      <c r="D33" s="88"/>
      <c r="E33" s="89"/>
      <c r="F33" s="157"/>
      <c r="G33" s="90"/>
      <c r="H33" s="87"/>
      <c r="I33" s="87"/>
      <c r="J33" s="92"/>
      <c r="K33" s="168"/>
      <c r="L33" s="178"/>
      <c r="M33" s="77"/>
      <c r="N33" s="78"/>
      <c r="O33" s="79"/>
      <c r="P33" s="155"/>
      <c r="Q33" s="142"/>
      <c r="R33" s="77"/>
      <c r="S33" s="77"/>
      <c r="T33" s="77"/>
    </row>
    <row r="34" spans="1:23" ht="15" customHeight="1" x14ac:dyDescent="0.15">
      <c r="A34" s="148">
        <v>14</v>
      </c>
      <c r="B34" s="148" t="str">
        <f>+CHOOSE(WEEKDAY(DATE(設定!$B$2,$A$1,A34)),"日","月","火","水","木","金","土")</f>
        <v>日</v>
      </c>
      <c r="C34" s="82" t="str">
        <f>+IF(COUNTIF(設定!$B$4:$B$31,DATE(設定!$B$2,$A$1,A34))=0,"",VLOOKUP(DATE(設定!$B$2,$A$1,A34),設定!$B$4:$C$31,2,FALSE))</f>
        <v/>
      </c>
      <c r="D34" s="83"/>
      <c r="E34" s="84"/>
      <c r="F34" s="156" t="s">
        <v>10</v>
      </c>
      <c r="G34" s="85"/>
      <c r="H34" s="86"/>
      <c r="I34" s="86"/>
      <c r="J34" s="91"/>
      <c r="K34" s="167">
        <v>30</v>
      </c>
      <c r="L34" s="177" t="str">
        <f>+CHOOSE(WEEKDAY(DATE(設定!$B$2,$A$1,K34)),"日","月","火","水","木","金","土")</f>
        <v>火</v>
      </c>
      <c r="M34" s="71" t="str">
        <f>+IF(COUNTIF(設定!$B$4:$B$31,DATE(設定!$B$2,$A$1,K34))=0,"",VLOOKUP(DATE(設定!$B$2,$A$1,K34),設定!$B$4:$C$31,2,FALSE))</f>
        <v/>
      </c>
      <c r="N34" s="72"/>
      <c r="O34" s="73"/>
      <c r="P34" s="154" t="s">
        <v>26</v>
      </c>
      <c r="Q34" s="125"/>
      <c r="R34" s="75"/>
      <c r="S34" s="75"/>
      <c r="T34" s="75"/>
    </row>
    <row r="35" spans="1:23" ht="15" customHeight="1" x14ac:dyDescent="0.15">
      <c r="A35" s="153"/>
      <c r="B35" s="153"/>
      <c r="C35" s="87"/>
      <c r="D35" s="88"/>
      <c r="E35" s="89"/>
      <c r="F35" s="157"/>
      <c r="G35" s="90"/>
      <c r="H35" s="87"/>
      <c r="I35" s="87"/>
      <c r="J35" s="92"/>
      <c r="K35" s="168"/>
      <c r="L35" s="178"/>
      <c r="M35" s="77"/>
      <c r="N35" s="78"/>
      <c r="O35" s="79"/>
      <c r="P35" s="155"/>
      <c r="Q35" s="126"/>
      <c r="R35" s="77"/>
      <c r="S35" s="77"/>
      <c r="T35" s="77"/>
    </row>
    <row r="36" spans="1:23" ht="15" customHeight="1" x14ac:dyDescent="0.15">
      <c r="A36" s="148">
        <v>15</v>
      </c>
      <c r="B36" s="148" t="str">
        <f>+CHOOSE(WEEKDAY(DATE(設定!$B$2,$A$1,A36)),"日","月","火","水","木","金","土")</f>
        <v>月</v>
      </c>
      <c r="C36" s="82" t="str">
        <f>+IF(COUNTIF(設定!$B$4:$B$31,DATE(設定!$B$2,$A$1,A36))=0,"",VLOOKUP(DATE(設定!$B$2,$A$1,A36),設定!$B$4:$C$31,2,FALSE))</f>
        <v>敬老の日</v>
      </c>
      <c r="D36" s="83"/>
      <c r="E36" s="84"/>
      <c r="F36" s="156" t="s">
        <v>10</v>
      </c>
      <c r="G36" s="85"/>
      <c r="H36" s="86"/>
      <c r="I36" s="86"/>
      <c r="J36" s="91"/>
      <c r="K36" s="161" t="s">
        <v>44</v>
      </c>
      <c r="L36" s="148" t="str">
        <f>+IF(K36="","",CHOOSE(WEEKDAY($C$1-1+K36),"日","月","火","水","木","金","土"))</f>
        <v/>
      </c>
      <c r="M36" s="46" t="str">
        <f>+IF(K36="","",IF(ISERROR(VLOOKUP($C$1-1+K36,設定!$B$4:$C$31,2,FALSE)),"",VLOOKUP($C$1-1+K36,設定!$B$4:$C$31,2,FALSE)))</f>
        <v/>
      </c>
      <c r="N36" s="3"/>
      <c r="O36" s="24"/>
      <c r="P36" s="151" t="s">
        <v>10</v>
      </c>
      <c r="Q36" s="6"/>
      <c r="R36" s="1"/>
      <c r="S36" s="1"/>
      <c r="T36" s="1"/>
    </row>
    <row r="37" spans="1:23" ht="15" customHeight="1" x14ac:dyDescent="0.15">
      <c r="A37" s="153"/>
      <c r="B37" s="153"/>
      <c r="C37" s="87"/>
      <c r="D37" s="88"/>
      <c r="E37" s="89"/>
      <c r="F37" s="157"/>
      <c r="G37" s="90"/>
      <c r="H37" s="87"/>
      <c r="I37" s="87"/>
      <c r="J37" s="92"/>
      <c r="K37" s="162"/>
      <c r="L37" s="153"/>
      <c r="M37" s="2"/>
      <c r="N37" s="33"/>
      <c r="O37" s="25"/>
      <c r="P37" s="179"/>
      <c r="Q37" s="7"/>
      <c r="R37" s="2"/>
      <c r="S37" s="2"/>
      <c r="T37" s="2"/>
    </row>
    <row r="38" spans="1:23" ht="15" customHeight="1" x14ac:dyDescent="0.15">
      <c r="A38" s="148">
        <v>16</v>
      </c>
      <c r="B38" s="148" t="str">
        <f>+CHOOSE(WEEKDAY(DATE(設定!$B$2,$A$1,A38)),"日","月","火","水","木","金","土")</f>
        <v>火</v>
      </c>
      <c r="C38" s="71" t="str">
        <f>+IF(COUNTIF(設定!$B$4:$B$31,DATE(設定!$B$2,$A$1,A38))=0,"",VLOOKUP(DATE(設定!$B$2,$A$1,A38),設定!$B$4:$C$31,2,FALSE))</f>
        <v/>
      </c>
      <c r="D38" s="72"/>
      <c r="E38" s="73"/>
      <c r="F38" s="154" t="s">
        <v>10</v>
      </c>
      <c r="G38" s="141"/>
      <c r="H38" s="75"/>
      <c r="I38" s="75"/>
      <c r="J38" s="76"/>
      <c r="K38" s="164" t="s">
        <v>9</v>
      </c>
      <c r="L38" s="152"/>
      <c r="M38" s="172"/>
      <c r="N38" s="173"/>
      <c r="O38" s="173"/>
      <c r="P38" s="173"/>
      <c r="Q38" s="173"/>
      <c r="R38" s="148"/>
      <c r="S38" s="144"/>
      <c r="T38" s="145"/>
    </row>
    <row r="39" spans="1:23" ht="15" customHeight="1" x14ac:dyDescent="0.15">
      <c r="A39" s="163"/>
      <c r="B39" s="153"/>
      <c r="C39" s="77"/>
      <c r="D39" s="78"/>
      <c r="E39" s="79"/>
      <c r="F39" s="155"/>
      <c r="G39" s="142"/>
      <c r="H39" s="77"/>
      <c r="I39" s="77"/>
      <c r="J39" s="81"/>
      <c r="K39" s="165"/>
      <c r="L39" s="166"/>
      <c r="M39" s="174"/>
      <c r="N39" s="175"/>
      <c r="O39" s="176"/>
      <c r="P39" s="176"/>
      <c r="Q39" s="176"/>
      <c r="R39" s="149"/>
      <c r="S39" s="146"/>
      <c r="T39" s="147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24" t="s">
        <v>69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38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31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1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B8:B9"/>
    <mergeCell ref="B10:B11"/>
    <mergeCell ref="L8:L9"/>
    <mergeCell ref="L10:L11"/>
    <mergeCell ref="L12:L13"/>
    <mergeCell ref="L16:L17"/>
    <mergeCell ref="L18:L19"/>
    <mergeCell ref="L20:L21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14:L15"/>
    <mergeCell ref="B49:C49"/>
    <mergeCell ref="B38:B39"/>
    <mergeCell ref="B20:B21"/>
    <mergeCell ref="B22:B23"/>
    <mergeCell ref="B24:B25"/>
    <mergeCell ref="A36:A37"/>
    <mergeCell ref="B26:B27"/>
    <mergeCell ref="B28:B29"/>
    <mergeCell ref="B30:B31"/>
    <mergeCell ref="B32:B33"/>
    <mergeCell ref="A26:A27"/>
    <mergeCell ref="A28:A29"/>
    <mergeCell ref="A6:A7"/>
    <mergeCell ref="K6:K7"/>
    <mergeCell ref="B12:B13"/>
    <mergeCell ref="B14:B15"/>
    <mergeCell ref="B16:B17"/>
    <mergeCell ref="B18:B19"/>
    <mergeCell ref="F10:F11"/>
    <mergeCell ref="F12:F13"/>
    <mergeCell ref="F14:F15"/>
    <mergeCell ref="F16:F17"/>
    <mergeCell ref="A8:A9"/>
    <mergeCell ref="A10:A11"/>
    <mergeCell ref="A12:A13"/>
    <mergeCell ref="A14:A15"/>
    <mergeCell ref="A16:A17"/>
    <mergeCell ref="A18:A19"/>
    <mergeCell ref="F18:F19"/>
    <mergeCell ref="A24:A25"/>
    <mergeCell ref="A20:A21"/>
    <mergeCell ref="A22:A23"/>
    <mergeCell ref="K24:K25"/>
    <mergeCell ref="L28:L29"/>
    <mergeCell ref="L30:L31"/>
    <mergeCell ref="L26:L27"/>
    <mergeCell ref="A38:A39"/>
    <mergeCell ref="K38:L39"/>
    <mergeCell ref="K36:K37"/>
    <mergeCell ref="K34:K35"/>
    <mergeCell ref="B34:B35"/>
    <mergeCell ref="B36:B37"/>
    <mergeCell ref="F28:F29"/>
    <mergeCell ref="F30:F31"/>
    <mergeCell ref="F38:F39"/>
    <mergeCell ref="F32:F33"/>
    <mergeCell ref="F20:F21"/>
    <mergeCell ref="F22:F23"/>
    <mergeCell ref="F24:F25"/>
    <mergeCell ref="F26:F27"/>
    <mergeCell ref="A30:A31"/>
    <mergeCell ref="A32:A33"/>
    <mergeCell ref="A34:A35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2:K23"/>
    <mergeCell ref="F34:F35"/>
    <mergeCell ref="F36:F37"/>
    <mergeCell ref="K20:K21"/>
    <mergeCell ref="K8:K9"/>
    <mergeCell ref="K10:K11"/>
    <mergeCell ref="K32:K33"/>
    <mergeCell ref="K30:K31"/>
    <mergeCell ref="K28:K29"/>
    <mergeCell ref="K26:K2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</mergeCells>
  <phoneticPr fontId="2"/>
  <conditionalFormatting sqref="K32:K33 N32:T33">
    <cfRule type="expression" dxfId="20" priority="1" stopIfTrue="1">
      <formula>$K$32=""</formula>
    </cfRule>
  </conditionalFormatting>
  <conditionalFormatting sqref="K34:K35 N34:T35">
    <cfRule type="expression" dxfId="19" priority="2" stopIfTrue="1">
      <formula>$K$34=""</formula>
    </cfRule>
  </conditionalFormatting>
  <conditionalFormatting sqref="K36:T37">
    <cfRule type="expression" dxfId="18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70" zoomScaleNormal="70" workbookViewId="0">
      <selection activeCell="O34" sqref="O34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10</v>
      </c>
      <c r="B1" s="48" t="s">
        <v>45</v>
      </c>
      <c r="C1" s="49"/>
      <c r="D1" s="49"/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令和7年10月分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/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/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+CHOOSE(WEEKDAY(DATE(設定!$B$2,$A$1,A8)),"日","月","火","水","木","金","土")</f>
        <v>水</v>
      </c>
      <c r="C8" s="71" t="str">
        <f>+IF(COUNTIF(設定!$B$4:$B$31,DATE(設定!$B$2,$A$1,A8))=0,"",VLOOKUP(DATE(設定!$B$2,$A$1,A8),設定!$B$4:$C$31,2,FALSE))</f>
        <v/>
      </c>
      <c r="D8" s="72"/>
      <c r="E8" s="120"/>
      <c r="F8" s="154" t="s">
        <v>10</v>
      </c>
      <c r="G8" s="125"/>
      <c r="H8" s="75"/>
      <c r="I8" s="75"/>
      <c r="J8" s="76"/>
      <c r="K8" s="167">
        <v>17</v>
      </c>
      <c r="L8" s="177" t="str">
        <f>+CHOOSE(WEEKDAY(DATE(設定!$B$2,$A$1,K8)),"日","月","火","水","木","金","土")</f>
        <v>金</v>
      </c>
      <c r="M8" s="71" t="str">
        <f>+IF(COUNTIF(設定!$B$4:$B$31,DATE(設定!$B$2,$A$1,K8))=0,"",VLOOKUP(DATE(設定!$B$2,$A$1,K8),設定!$B$4:$C$31,2,FALSE))</f>
        <v/>
      </c>
      <c r="N8" s="72"/>
      <c r="O8" s="73"/>
      <c r="P8" s="154" t="s">
        <v>24</v>
      </c>
      <c r="Q8" s="74"/>
      <c r="R8" s="75"/>
      <c r="S8" s="75"/>
      <c r="T8" s="75"/>
    </row>
    <row r="9" spans="1:20" ht="15" customHeight="1" x14ac:dyDescent="0.15">
      <c r="A9" s="153"/>
      <c r="B9" s="153"/>
      <c r="C9" s="77"/>
      <c r="D9" s="78"/>
      <c r="E9" s="121"/>
      <c r="F9" s="155"/>
      <c r="G9" s="126"/>
      <c r="H9" s="77"/>
      <c r="I9" s="77"/>
      <c r="J9" s="81"/>
      <c r="K9" s="168"/>
      <c r="L9" s="178"/>
      <c r="M9" s="77"/>
      <c r="N9" s="78"/>
      <c r="O9" s="79"/>
      <c r="P9" s="155"/>
      <c r="Q9" s="80"/>
      <c r="R9" s="77"/>
      <c r="S9" s="77"/>
      <c r="T9" s="77"/>
    </row>
    <row r="10" spans="1:20" ht="15" customHeight="1" x14ac:dyDescent="0.15">
      <c r="A10" s="148">
        <v>2</v>
      </c>
      <c r="B10" s="148" t="str">
        <f>+CHOOSE(WEEKDAY(DATE(設定!$B$2,$A$1,A10)),"日","月","火","水","木","金","土")</f>
        <v>木</v>
      </c>
      <c r="C10" s="71" t="str">
        <f>+IF(COUNTIF(設定!$B$4:$B$31,DATE(設定!$B$2,$A$1,A10))=0,"",VLOOKUP(DATE(設定!$B$2,$A$1,A10),設定!$B$4:$C$31,2,FALSE))</f>
        <v/>
      </c>
      <c r="D10" s="72"/>
      <c r="E10" s="73"/>
      <c r="F10" s="154" t="s">
        <v>10</v>
      </c>
      <c r="G10" s="74"/>
      <c r="H10" s="75"/>
      <c r="I10" s="75"/>
      <c r="J10" s="76"/>
      <c r="K10" s="167">
        <v>18</v>
      </c>
      <c r="L10" s="177" t="str">
        <f>+CHOOSE(WEEKDAY(DATE(設定!$B$2,$A$1,K10)),"日","月","火","水","木","金","土")</f>
        <v>土</v>
      </c>
      <c r="M10" s="82" t="str">
        <f>+IF(COUNTIF(設定!$B$4:$B$31,DATE(設定!$B$2,$A$1,K10))=0,"",VLOOKUP(DATE(設定!$B$2,$A$1,K10),設定!$B$4:$C$31,2,FALSE))</f>
        <v/>
      </c>
      <c r="N10" s="83"/>
      <c r="O10" s="84"/>
      <c r="P10" s="156" t="s">
        <v>10</v>
      </c>
      <c r="Q10" s="85"/>
      <c r="R10" s="86"/>
      <c r="S10" s="86"/>
      <c r="T10" s="86"/>
    </row>
    <row r="11" spans="1:20" ht="15" customHeight="1" x14ac:dyDescent="0.15">
      <c r="A11" s="153"/>
      <c r="B11" s="153"/>
      <c r="C11" s="77"/>
      <c r="D11" s="78"/>
      <c r="E11" s="79"/>
      <c r="F11" s="155"/>
      <c r="G11" s="80"/>
      <c r="H11" s="77"/>
      <c r="I11" s="77"/>
      <c r="J11" s="81"/>
      <c r="K11" s="168"/>
      <c r="L11" s="178"/>
      <c r="M11" s="87"/>
      <c r="N11" s="88"/>
      <c r="O11" s="89"/>
      <c r="P11" s="157"/>
      <c r="Q11" s="90"/>
      <c r="R11" s="87"/>
      <c r="S11" s="87"/>
      <c r="T11" s="87"/>
    </row>
    <row r="12" spans="1:20" ht="15" customHeight="1" x14ac:dyDescent="0.15">
      <c r="A12" s="148">
        <v>3</v>
      </c>
      <c r="B12" s="148" t="str">
        <f>+CHOOSE(WEEKDAY(DATE(設定!$B$2,$A$1,A12)),"日","月","火","水","木","金","土")</f>
        <v>金</v>
      </c>
      <c r="C12" s="71" t="str">
        <f>+IF(COUNTIF(設定!$B$4:$B$31,DATE(設定!$B$2,$A$1,A12))=0,"",VLOOKUP(DATE(設定!$B$2,$A$1,A12),設定!$B$4:$C$31,2,FALSE))</f>
        <v/>
      </c>
      <c r="D12" s="72"/>
      <c r="E12" s="73"/>
      <c r="F12" s="154" t="s">
        <v>24</v>
      </c>
      <c r="G12" s="74"/>
      <c r="H12" s="75"/>
      <c r="I12" s="75"/>
      <c r="J12" s="76"/>
      <c r="K12" s="167">
        <v>19</v>
      </c>
      <c r="L12" s="177" t="str">
        <f>+CHOOSE(WEEKDAY(DATE(設定!$B$2,$A$1,K12)),"日","月","火","水","木","金","土")</f>
        <v>日</v>
      </c>
      <c r="M12" s="82" t="str">
        <f>+IF(COUNTIF(設定!$B$4:$B$31,DATE(設定!$B$2,$A$1,K12))=0,"",VLOOKUP(DATE(設定!$B$2,$A$1,K12),設定!$B$4:$C$31,2,FALSE))</f>
        <v/>
      </c>
      <c r="N12" s="83"/>
      <c r="O12" s="84"/>
      <c r="P12" s="156" t="s">
        <v>10</v>
      </c>
      <c r="Q12" s="85"/>
      <c r="R12" s="86"/>
      <c r="S12" s="86"/>
      <c r="T12" s="86"/>
    </row>
    <row r="13" spans="1:20" ht="15" customHeight="1" x14ac:dyDescent="0.15">
      <c r="A13" s="153"/>
      <c r="B13" s="153"/>
      <c r="C13" s="77"/>
      <c r="D13" s="78"/>
      <c r="E13" s="79"/>
      <c r="F13" s="155"/>
      <c r="G13" s="80"/>
      <c r="H13" s="77"/>
      <c r="I13" s="77"/>
      <c r="J13" s="81"/>
      <c r="K13" s="168"/>
      <c r="L13" s="178"/>
      <c r="M13" s="87"/>
      <c r="N13" s="88"/>
      <c r="O13" s="89"/>
      <c r="P13" s="157"/>
      <c r="Q13" s="90"/>
      <c r="R13" s="87"/>
      <c r="S13" s="87"/>
      <c r="T13" s="87"/>
    </row>
    <row r="14" spans="1:20" ht="15" customHeight="1" x14ac:dyDescent="0.15">
      <c r="A14" s="148">
        <v>4</v>
      </c>
      <c r="B14" s="148" t="str">
        <f>+CHOOSE(WEEKDAY(DATE(設定!$B$2,$A$1,A14)),"日","月","火","水","木","金","土")</f>
        <v>土</v>
      </c>
      <c r="C14" s="82" t="str">
        <f>+IF(COUNTIF(設定!$B$4:$B$31,DATE(設定!$B$2,$A$1,A14))=0,"",VLOOKUP(DATE(設定!$B$2,$A$1,A14),設定!$B$4:$C$31,2,FALSE))</f>
        <v/>
      </c>
      <c r="D14" s="83"/>
      <c r="E14" s="84"/>
      <c r="F14" s="156" t="s">
        <v>10</v>
      </c>
      <c r="G14" s="85"/>
      <c r="H14" s="86"/>
      <c r="I14" s="86"/>
      <c r="J14" s="91"/>
      <c r="K14" s="167">
        <v>20</v>
      </c>
      <c r="L14" s="177" t="str">
        <f>+CHOOSE(WEEKDAY(DATE(設定!$B$2,$A$1,K14)),"日","月","火","水","木","金","土")</f>
        <v>月</v>
      </c>
      <c r="M14" s="71" t="str">
        <f>+IF(COUNTIF(設定!$B$4:$B$31,DATE(設定!$B$2,$A$1,K14))=0,"",VLOOKUP(DATE(設定!$B$2,$A$1,K14),設定!$B$4:$C$31,2,FALSE))</f>
        <v/>
      </c>
      <c r="N14" s="72"/>
      <c r="O14" s="73"/>
      <c r="P14" s="154" t="s">
        <v>10</v>
      </c>
      <c r="Q14" s="141"/>
      <c r="R14" s="75"/>
      <c r="S14" s="75"/>
      <c r="T14" s="75"/>
    </row>
    <row r="15" spans="1:20" ht="15" customHeight="1" x14ac:dyDescent="0.15">
      <c r="A15" s="153"/>
      <c r="B15" s="153"/>
      <c r="C15" s="87"/>
      <c r="D15" s="88"/>
      <c r="E15" s="89"/>
      <c r="F15" s="157"/>
      <c r="G15" s="90"/>
      <c r="H15" s="87"/>
      <c r="I15" s="87"/>
      <c r="J15" s="92"/>
      <c r="K15" s="168"/>
      <c r="L15" s="178"/>
      <c r="M15" s="77"/>
      <c r="N15" s="78"/>
      <c r="O15" s="79"/>
      <c r="P15" s="155"/>
      <c r="Q15" s="142"/>
      <c r="R15" s="77"/>
      <c r="S15" s="77"/>
      <c r="T15" s="77"/>
    </row>
    <row r="16" spans="1:20" ht="15" customHeight="1" x14ac:dyDescent="0.15">
      <c r="A16" s="148">
        <v>5</v>
      </c>
      <c r="B16" s="148" t="str">
        <f>+CHOOSE(WEEKDAY(DATE(設定!$B$2,$A$1,A16)),"日","月","火","水","木","金","土")</f>
        <v>日</v>
      </c>
      <c r="C16" s="82" t="str">
        <f>+IF(COUNTIF(設定!$B$4:$B$31,DATE(設定!$B$2,$A$1,A16))=0,"",VLOOKUP(DATE(設定!$B$2,$A$1,A16),設定!$B$4:$C$31,2,FALSE))</f>
        <v/>
      </c>
      <c r="D16" s="83"/>
      <c r="E16" s="84"/>
      <c r="F16" s="156" t="s">
        <v>10</v>
      </c>
      <c r="G16" s="85"/>
      <c r="H16" s="86"/>
      <c r="I16" s="86"/>
      <c r="J16" s="91"/>
      <c r="K16" s="167">
        <v>21</v>
      </c>
      <c r="L16" s="177" t="str">
        <f>+CHOOSE(WEEKDAY(DATE(設定!$B$2,$A$1,K16)),"日","月","火","水","木","金","土")</f>
        <v>火</v>
      </c>
      <c r="M16" s="71" t="str">
        <f>+IF(COUNTIF(設定!$B$4:$B$31,DATE(設定!$B$2,$A$1,K16))=0,"",VLOOKUP(DATE(設定!$B$2,$A$1,K16),設定!$B$4:$C$31,2,FALSE))</f>
        <v/>
      </c>
      <c r="N16" s="72"/>
      <c r="O16" s="73"/>
      <c r="P16" s="154" t="s">
        <v>25</v>
      </c>
      <c r="Q16" s="125"/>
      <c r="R16" s="75"/>
      <c r="S16" s="75"/>
      <c r="T16" s="75"/>
    </row>
    <row r="17" spans="1:20" ht="15" customHeight="1" x14ac:dyDescent="0.15">
      <c r="A17" s="153"/>
      <c r="B17" s="153"/>
      <c r="C17" s="87"/>
      <c r="D17" s="88"/>
      <c r="E17" s="89"/>
      <c r="F17" s="157"/>
      <c r="G17" s="90"/>
      <c r="H17" s="87"/>
      <c r="I17" s="87"/>
      <c r="J17" s="92"/>
      <c r="K17" s="168"/>
      <c r="L17" s="178"/>
      <c r="M17" s="77"/>
      <c r="N17" s="78"/>
      <c r="O17" s="79"/>
      <c r="P17" s="155"/>
      <c r="Q17" s="126"/>
      <c r="R17" s="77"/>
      <c r="S17" s="77"/>
      <c r="T17" s="77"/>
    </row>
    <row r="18" spans="1:20" ht="15" customHeight="1" x14ac:dyDescent="0.15">
      <c r="A18" s="148">
        <v>6</v>
      </c>
      <c r="B18" s="148" t="str">
        <f>+CHOOSE(WEEKDAY(DATE(設定!$B$2,$A$1,A18)),"日","月","火","水","木","金","土")</f>
        <v>月</v>
      </c>
      <c r="C18" s="71" t="str">
        <f>+IF(COUNTIF(設定!$B$4:$B$31,DATE(設定!$B$2,$A$1,A18))=0,"",VLOOKUP(DATE(設定!$B$2,$A$1,A18),設定!$B$4:$C$31,2,FALSE))</f>
        <v/>
      </c>
      <c r="D18" s="72"/>
      <c r="E18" s="73"/>
      <c r="F18" s="154" t="s">
        <v>10</v>
      </c>
      <c r="G18" s="141"/>
      <c r="H18" s="75"/>
      <c r="I18" s="75"/>
      <c r="J18" s="76"/>
      <c r="K18" s="167">
        <v>22</v>
      </c>
      <c r="L18" s="177" t="str">
        <f>+CHOOSE(WEEKDAY(DATE(設定!$B$2,$A$1,K18)),"日","月","火","水","木","金","土")</f>
        <v>水</v>
      </c>
      <c r="M18" s="71" t="str">
        <f>+IF(COUNTIF(設定!$B$4:$B$31,DATE(設定!$B$2,$A$1,K18))=0,"",VLOOKUP(DATE(設定!$B$2,$A$1,K18),設定!$B$4:$C$31,2,FALSE))</f>
        <v/>
      </c>
      <c r="N18" s="72"/>
      <c r="O18" s="73"/>
      <c r="P18" s="154" t="s">
        <v>10</v>
      </c>
      <c r="Q18" s="125"/>
      <c r="R18" s="75"/>
      <c r="S18" s="75"/>
      <c r="T18" s="75"/>
    </row>
    <row r="19" spans="1:20" ht="15" customHeight="1" x14ac:dyDescent="0.15">
      <c r="A19" s="153"/>
      <c r="B19" s="153"/>
      <c r="C19" s="77"/>
      <c r="D19" s="78"/>
      <c r="E19" s="79"/>
      <c r="F19" s="155"/>
      <c r="G19" s="142"/>
      <c r="H19" s="77"/>
      <c r="I19" s="77"/>
      <c r="J19" s="81"/>
      <c r="K19" s="168"/>
      <c r="L19" s="178"/>
      <c r="M19" s="77"/>
      <c r="N19" s="78"/>
      <c r="O19" s="79"/>
      <c r="P19" s="155"/>
      <c r="Q19" s="126"/>
      <c r="R19" s="77"/>
      <c r="S19" s="77"/>
      <c r="T19" s="77"/>
    </row>
    <row r="20" spans="1:20" ht="15" customHeight="1" x14ac:dyDescent="0.15">
      <c r="A20" s="148">
        <v>7</v>
      </c>
      <c r="B20" s="148" t="str">
        <f>+CHOOSE(WEEKDAY(DATE(設定!$B$2,$A$1,A20)),"日","月","火","水","木","金","土")</f>
        <v>火</v>
      </c>
      <c r="C20" s="71" t="str">
        <f>+IF(COUNTIF(設定!$B$4:$B$31,DATE(設定!$B$2,$A$1,A20))=0,"",VLOOKUP(DATE(設定!$B$2,$A$1,A20),設定!$B$4:$C$31,2,FALSE))</f>
        <v/>
      </c>
      <c r="D20" s="72"/>
      <c r="E20" s="73"/>
      <c r="F20" s="154" t="s">
        <v>25</v>
      </c>
      <c r="G20" s="125"/>
      <c r="H20" s="75"/>
      <c r="I20" s="75"/>
      <c r="J20" s="76"/>
      <c r="K20" s="167">
        <v>23</v>
      </c>
      <c r="L20" s="177" t="str">
        <f>+CHOOSE(WEEKDAY(DATE(設定!$B$2,$A$1,K20)),"日","月","火","水","木","金","土")</f>
        <v>木</v>
      </c>
      <c r="M20" s="71" t="str">
        <f>+IF(COUNTIF(設定!$B$4:$B$31,DATE(設定!$B$2,$A$1,K20))=0,"",VLOOKUP(DATE(設定!$B$2,$A$1,K20),設定!$B$4:$C$31,2,FALSE))</f>
        <v/>
      </c>
      <c r="N20" s="72"/>
      <c r="O20" s="73"/>
      <c r="P20" s="154" t="s">
        <v>10</v>
      </c>
      <c r="Q20" s="74"/>
      <c r="R20" s="75"/>
      <c r="S20" s="75"/>
      <c r="T20" s="75"/>
    </row>
    <row r="21" spans="1:20" ht="15" customHeight="1" x14ac:dyDescent="0.15">
      <c r="A21" s="153"/>
      <c r="B21" s="153"/>
      <c r="C21" s="77"/>
      <c r="D21" s="78"/>
      <c r="E21" s="79"/>
      <c r="F21" s="155"/>
      <c r="G21" s="126"/>
      <c r="H21" s="77"/>
      <c r="I21" s="77"/>
      <c r="J21" s="81"/>
      <c r="K21" s="168"/>
      <c r="L21" s="178"/>
      <c r="M21" s="77"/>
      <c r="N21" s="78"/>
      <c r="O21" s="79"/>
      <c r="P21" s="155"/>
      <c r="Q21" s="80"/>
      <c r="R21" s="77"/>
      <c r="S21" s="77"/>
      <c r="T21" s="77"/>
    </row>
    <row r="22" spans="1:20" ht="15" customHeight="1" x14ac:dyDescent="0.15">
      <c r="A22" s="148">
        <v>8</v>
      </c>
      <c r="B22" s="148" t="str">
        <f>+CHOOSE(WEEKDAY(DATE(設定!$B$2,$A$1,A22)),"日","月","火","水","木","金","土")</f>
        <v>水</v>
      </c>
      <c r="C22" s="71" t="str">
        <f>+IF(COUNTIF(設定!$B$4:$B$31,DATE(設定!$B$2,$A$1,A22))=0,"",VLOOKUP(DATE(設定!$B$2,$A$1,A22),設定!$B$4:$C$31,2,FALSE))</f>
        <v/>
      </c>
      <c r="D22" s="72"/>
      <c r="E22" s="73"/>
      <c r="F22" s="154" t="s">
        <v>10</v>
      </c>
      <c r="G22" s="125"/>
      <c r="H22" s="75"/>
      <c r="I22" s="75"/>
      <c r="J22" s="76"/>
      <c r="K22" s="167">
        <v>24</v>
      </c>
      <c r="L22" s="177" t="str">
        <f>+CHOOSE(WEEKDAY(DATE(設定!$B$2,$A$1,K22)),"日","月","火","水","木","金","土")</f>
        <v>金</v>
      </c>
      <c r="M22" s="71" t="str">
        <f>+IF(COUNTIF(設定!$B$4:$B$31,DATE(設定!$B$2,$A$1,K22))=0,"",VLOOKUP(DATE(設定!$B$2,$A$1,K22),設定!$B$4:$C$31,2,FALSE))</f>
        <v/>
      </c>
      <c r="N22" s="72"/>
      <c r="O22" s="73"/>
      <c r="P22" s="154" t="s">
        <v>24</v>
      </c>
      <c r="Q22" s="74"/>
      <c r="R22" s="75"/>
      <c r="S22" s="75"/>
      <c r="T22" s="75"/>
    </row>
    <row r="23" spans="1:20" ht="15" customHeight="1" x14ac:dyDescent="0.15">
      <c r="A23" s="153"/>
      <c r="B23" s="153"/>
      <c r="C23" s="77"/>
      <c r="D23" s="78"/>
      <c r="E23" s="79"/>
      <c r="F23" s="155"/>
      <c r="G23" s="126"/>
      <c r="H23" s="77"/>
      <c r="I23" s="77"/>
      <c r="J23" s="81"/>
      <c r="K23" s="168"/>
      <c r="L23" s="178"/>
      <c r="M23" s="77"/>
      <c r="N23" s="78"/>
      <c r="O23" s="79"/>
      <c r="P23" s="155"/>
      <c r="Q23" s="80"/>
      <c r="R23" s="77"/>
      <c r="S23" s="77"/>
      <c r="T23" s="77"/>
    </row>
    <row r="24" spans="1:20" ht="15" customHeight="1" x14ac:dyDescent="0.15">
      <c r="A24" s="148">
        <v>9</v>
      </c>
      <c r="B24" s="148" t="str">
        <f>+CHOOSE(WEEKDAY(DATE(設定!$B$2,$A$1,A24)),"日","月","火","水","木","金","土")</f>
        <v>木</v>
      </c>
      <c r="C24" s="71" t="str">
        <f>+IF(COUNTIF(設定!$B$4:$B$31,DATE(設定!$B$2,$A$1,A24))=0,"",VLOOKUP(DATE(設定!$B$2,$A$1,A24),設定!$B$4:$C$31,2,FALSE))</f>
        <v/>
      </c>
      <c r="D24" s="72"/>
      <c r="E24" s="73"/>
      <c r="F24" s="154" t="s">
        <v>10</v>
      </c>
      <c r="G24" s="125"/>
      <c r="H24" s="75"/>
      <c r="I24" s="75"/>
      <c r="J24" s="76"/>
      <c r="K24" s="167">
        <v>25</v>
      </c>
      <c r="L24" s="177" t="str">
        <f>+CHOOSE(WEEKDAY(DATE(設定!$B$2,$A$1,K24)),"日","月","火","水","木","金","土")</f>
        <v>土</v>
      </c>
      <c r="M24" s="82" t="str">
        <f>+IF(COUNTIF(設定!$B$4:$B$31,DATE(設定!$B$2,$A$1,K24))=0,"",VLOOKUP(DATE(設定!$B$2,$A$1,K24),設定!$B$4:$C$31,2,FALSE))</f>
        <v/>
      </c>
      <c r="N24" s="83"/>
      <c r="O24" s="84"/>
      <c r="P24" s="156" t="s">
        <v>10</v>
      </c>
      <c r="Q24" s="85"/>
      <c r="R24" s="86"/>
      <c r="S24" s="86"/>
      <c r="T24" s="86"/>
    </row>
    <row r="25" spans="1:20" ht="15" customHeight="1" x14ac:dyDescent="0.15">
      <c r="A25" s="153"/>
      <c r="B25" s="153"/>
      <c r="C25" s="77"/>
      <c r="D25" s="78"/>
      <c r="E25" s="79"/>
      <c r="F25" s="155"/>
      <c r="G25" s="126"/>
      <c r="H25" s="77"/>
      <c r="I25" s="77"/>
      <c r="J25" s="81"/>
      <c r="K25" s="168"/>
      <c r="L25" s="178"/>
      <c r="M25" s="87"/>
      <c r="N25" s="88"/>
      <c r="O25" s="89"/>
      <c r="P25" s="157"/>
      <c r="Q25" s="90"/>
      <c r="R25" s="87"/>
      <c r="S25" s="87"/>
      <c r="T25" s="87"/>
    </row>
    <row r="26" spans="1:20" ht="15" customHeight="1" x14ac:dyDescent="0.15">
      <c r="A26" s="148">
        <v>10</v>
      </c>
      <c r="B26" s="148" t="str">
        <f>+CHOOSE(WEEKDAY(DATE(設定!$B$2,$A$1,A26)),"日","月","火","水","木","金","土")</f>
        <v>金</v>
      </c>
      <c r="C26" s="71" t="str">
        <f>+IF(COUNTIF(設定!$B$4:$B$31,DATE(設定!$B$2,$A$1,A26))=0,"",VLOOKUP(DATE(設定!$B$2,$A$1,A26),設定!$B$4:$C$31,2,FALSE))</f>
        <v/>
      </c>
      <c r="D26" s="72"/>
      <c r="E26" s="73"/>
      <c r="F26" s="154" t="s">
        <v>24</v>
      </c>
      <c r="G26" s="74"/>
      <c r="H26" s="75"/>
      <c r="I26" s="75"/>
      <c r="J26" s="76"/>
      <c r="K26" s="167">
        <v>26</v>
      </c>
      <c r="L26" s="177" t="str">
        <f>+CHOOSE(WEEKDAY(DATE(設定!$B$2,$A$1,K26)),"日","月","火","水","木","金","土")</f>
        <v>日</v>
      </c>
      <c r="M26" s="82" t="str">
        <f>+IF(COUNTIF(設定!$B$4:$B$31,DATE(設定!$B$2,$A$1,K26))=0,"",VLOOKUP(DATE(設定!$B$2,$A$1,K26),設定!$B$4:$C$31,2,FALSE))</f>
        <v/>
      </c>
      <c r="N26" s="83"/>
      <c r="O26" s="84"/>
      <c r="P26" s="156" t="s">
        <v>10</v>
      </c>
      <c r="Q26" s="85"/>
      <c r="R26" s="86"/>
      <c r="S26" s="86"/>
      <c r="T26" s="86"/>
    </row>
    <row r="27" spans="1:20" ht="15" customHeight="1" x14ac:dyDescent="0.15">
      <c r="A27" s="153"/>
      <c r="B27" s="153"/>
      <c r="C27" s="77"/>
      <c r="D27" s="78"/>
      <c r="E27" s="79"/>
      <c r="F27" s="155"/>
      <c r="G27" s="80"/>
      <c r="H27" s="77"/>
      <c r="I27" s="77"/>
      <c r="J27" s="81"/>
      <c r="K27" s="168"/>
      <c r="L27" s="178"/>
      <c r="M27" s="87"/>
      <c r="N27" s="88"/>
      <c r="O27" s="89"/>
      <c r="P27" s="157"/>
      <c r="Q27" s="90"/>
      <c r="R27" s="87"/>
      <c r="S27" s="87"/>
      <c r="T27" s="87"/>
    </row>
    <row r="28" spans="1:20" ht="15" customHeight="1" x14ac:dyDescent="0.15">
      <c r="A28" s="148">
        <v>11</v>
      </c>
      <c r="B28" s="148" t="str">
        <f>+CHOOSE(WEEKDAY(DATE(設定!$B$2,$A$1,A28)),"日","月","火","水","木","金","土")</f>
        <v>土</v>
      </c>
      <c r="C28" s="82" t="str">
        <f>+IF(COUNTIF(設定!$B$4:$B$31,DATE(設定!$B$2,$A$1,A28))=0,"",VLOOKUP(DATE(設定!$B$2,$A$1,A28),設定!$B$4:$C$31,2,FALSE))</f>
        <v/>
      </c>
      <c r="D28" s="83"/>
      <c r="E28" s="84"/>
      <c r="F28" s="156" t="s">
        <v>10</v>
      </c>
      <c r="G28" s="85"/>
      <c r="H28" s="86"/>
      <c r="I28" s="86"/>
      <c r="J28" s="91"/>
      <c r="K28" s="167">
        <v>27</v>
      </c>
      <c r="L28" s="177" t="str">
        <f>+CHOOSE(WEEKDAY(DATE(設定!$B$2,$A$1,K28)),"日","月","火","水","木","金","土")</f>
        <v>月</v>
      </c>
      <c r="M28" s="71" t="str">
        <f>+IF(COUNTIF(設定!$B$4:$B$31,DATE(設定!$B$2,$A$1,K28))=0,"",VLOOKUP(DATE(設定!$B$2,$A$1,K28),設定!$B$4:$C$31,2,FALSE))</f>
        <v/>
      </c>
      <c r="N28" s="72"/>
      <c r="O28" s="73"/>
      <c r="P28" s="154" t="s">
        <v>10</v>
      </c>
      <c r="Q28" s="141"/>
      <c r="R28" s="75"/>
      <c r="S28" s="75"/>
      <c r="T28" s="75"/>
    </row>
    <row r="29" spans="1:20" ht="15" customHeight="1" x14ac:dyDescent="0.15">
      <c r="A29" s="153"/>
      <c r="B29" s="153"/>
      <c r="C29" s="87"/>
      <c r="D29" s="88"/>
      <c r="E29" s="89"/>
      <c r="F29" s="157"/>
      <c r="G29" s="90"/>
      <c r="H29" s="87"/>
      <c r="I29" s="87"/>
      <c r="J29" s="92"/>
      <c r="K29" s="168"/>
      <c r="L29" s="178"/>
      <c r="M29" s="77"/>
      <c r="N29" s="78"/>
      <c r="O29" s="79"/>
      <c r="P29" s="155"/>
      <c r="Q29" s="142"/>
      <c r="R29" s="77"/>
      <c r="S29" s="77"/>
      <c r="T29" s="77"/>
    </row>
    <row r="30" spans="1:20" ht="15" customHeight="1" x14ac:dyDescent="0.15">
      <c r="A30" s="148">
        <v>12</v>
      </c>
      <c r="B30" s="148" t="str">
        <f>+CHOOSE(WEEKDAY(DATE(設定!$B$2,$A$1,A30)),"日","月","火","水","木","金","土")</f>
        <v>日</v>
      </c>
      <c r="C30" s="82" t="str">
        <f>+IF(COUNTIF(設定!$B$4:$B$31,DATE(設定!$B$2,$A$1,A30))=0,"",VLOOKUP(DATE(設定!$B$2,$A$1,A30),設定!$B$4:$C$31,2,FALSE))</f>
        <v/>
      </c>
      <c r="D30" s="83"/>
      <c r="E30" s="84"/>
      <c r="F30" s="156" t="s">
        <v>10</v>
      </c>
      <c r="G30" s="85"/>
      <c r="H30" s="86"/>
      <c r="I30" s="86"/>
      <c r="J30" s="91"/>
      <c r="K30" s="167">
        <v>28</v>
      </c>
      <c r="L30" s="177" t="str">
        <f>+CHOOSE(WEEKDAY(DATE(設定!$B$2,$A$1,K30)),"日","月","火","水","木","金","土")</f>
        <v>火</v>
      </c>
      <c r="M30" s="122" t="str">
        <f>+IF(COUNTIF(設定!$B$4:$B$31,DATE(設定!$B$2,$A$1,K30))=0,"",VLOOKUP(DATE(設定!$B$2,$A$1,K30),設定!$B$4:$C$31,2,FALSE))</f>
        <v/>
      </c>
      <c r="N30" s="72"/>
      <c r="O30" s="73"/>
      <c r="P30" s="154" t="s">
        <v>25</v>
      </c>
      <c r="Q30" s="125"/>
      <c r="R30" s="75"/>
      <c r="S30" s="75"/>
      <c r="T30" s="75"/>
    </row>
    <row r="31" spans="1:20" ht="15" customHeight="1" x14ac:dyDescent="0.15">
      <c r="A31" s="153"/>
      <c r="B31" s="153"/>
      <c r="C31" s="87"/>
      <c r="D31" s="88"/>
      <c r="E31" s="89"/>
      <c r="F31" s="157"/>
      <c r="G31" s="90"/>
      <c r="H31" s="87"/>
      <c r="I31" s="87"/>
      <c r="J31" s="92"/>
      <c r="K31" s="168"/>
      <c r="L31" s="178"/>
      <c r="M31" s="77"/>
      <c r="N31" s="78"/>
      <c r="O31" s="79"/>
      <c r="P31" s="155"/>
      <c r="Q31" s="126"/>
      <c r="R31" s="77"/>
      <c r="S31" s="77"/>
      <c r="T31" s="77"/>
    </row>
    <row r="32" spans="1:20" ht="15" customHeight="1" x14ac:dyDescent="0.15">
      <c r="A32" s="148">
        <v>13</v>
      </c>
      <c r="B32" s="148" t="str">
        <f>+CHOOSE(WEEKDAY(DATE(設定!$B$2,$A$1,A32)),"日","月","火","水","木","金","土")</f>
        <v>月</v>
      </c>
      <c r="C32" s="82" t="str">
        <f>+IF(COUNTIF(設定!$B$4:$B$31,DATE(設定!$B$2,$A$1,A32))=0,"",VLOOKUP(DATE(設定!$B$2,$A$1,A32),設定!$B$4:$C$31,2,FALSE))</f>
        <v>スポーツの日</v>
      </c>
      <c r="D32" s="83"/>
      <c r="E32" s="84"/>
      <c r="F32" s="156" t="s">
        <v>10</v>
      </c>
      <c r="G32" s="85"/>
      <c r="H32" s="86"/>
      <c r="I32" s="86"/>
      <c r="J32" s="91"/>
      <c r="K32" s="167">
        <v>29</v>
      </c>
      <c r="L32" s="177" t="str">
        <f>+CHOOSE(WEEKDAY(DATE(設定!$B$2,$A$1,K32)),"日","月","火","水","木","金","土")</f>
        <v>水</v>
      </c>
      <c r="M32" s="71" t="str">
        <f>+IF(COUNTIF(設定!$B$4:$B$31,DATE(設定!$B$2,$A$1,K32))=0,"",VLOOKUP(DATE(設定!$B$2,$A$1,K32),設定!$B$4:$C$31,2,FALSE))</f>
        <v/>
      </c>
      <c r="N32" s="72"/>
      <c r="O32" s="73"/>
      <c r="P32" s="154" t="s">
        <v>26</v>
      </c>
      <c r="Q32" s="125"/>
      <c r="R32" s="75"/>
      <c r="S32" s="75"/>
      <c r="T32" s="75"/>
    </row>
    <row r="33" spans="1:23" ht="15" customHeight="1" x14ac:dyDescent="0.15">
      <c r="A33" s="153"/>
      <c r="B33" s="153"/>
      <c r="C33" s="87"/>
      <c r="D33" s="88"/>
      <c r="E33" s="89"/>
      <c r="F33" s="157"/>
      <c r="G33" s="90"/>
      <c r="H33" s="87"/>
      <c r="I33" s="87"/>
      <c r="J33" s="92"/>
      <c r="K33" s="168"/>
      <c r="L33" s="178"/>
      <c r="M33" s="77"/>
      <c r="N33" s="78"/>
      <c r="O33" s="79"/>
      <c r="P33" s="155"/>
      <c r="Q33" s="126"/>
      <c r="R33" s="77"/>
      <c r="S33" s="77"/>
      <c r="T33" s="77"/>
    </row>
    <row r="34" spans="1:23" ht="15" customHeight="1" x14ac:dyDescent="0.15">
      <c r="A34" s="148">
        <v>14</v>
      </c>
      <c r="B34" s="148" t="str">
        <f>+CHOOSE(WEEKDAY(DATE(設定!$B$2,$A$1,A34)),"日","月","火","水","木","金","土")</f>
        <v>火</v>
      </c>
      <c r="C34" s="71" t="str">
        <f>+IF(COUNTIF(設定!$B$4:$B$31,DATE(設定!$B$2,$A$1,A34))=0,"",VLOOKUP(DATE(設定!$B$2,$A$1,A34),設定!$B$4:$C$31,2,FALSE))</f>
        <v/>
      </c>
      <c r="D34" s="72"/>
      <c r="E34" s="73"/>
      <c r="F34" s="154" t="s">
        <v>10</v>
      </c>
      <c r="G34" s="141"/>
      <c r="H34" s="75"/>
      <c r="I34" s="75"/>
      <c r="J34" s="76"/>
      <c r="K34" s="167">
        <v>30</v>
      </c>
      <c r="L34" s="177" t="str">
        <f>+CHOOSE(WEEKDAY(DATE(設定!$B$2,$A$1,K34)),"日","月","火","水","木","金","土")</f>
        <v>木</v>
      </c>
      <c r="M34" s="71" t="str">
        <f>+IF(COUNTIF(設定!$B$4:$B$31,DATE(設定!$B$2,$A$1,K34))=0,"",VLOOKUP(DATE(設定!$B$2,$A$1,K34),設定!$B$4:$C$31,2,FALSE))</f>
        <v/>
      </c>
      <c r="N34" s="72"/>
      <c r="O34" s="73"/>
      <c r="P34" s="154" t="s">
        <v>26</v>
      </c>
      <c r="Q34" s="125"/>
      <c r="R34" s="75"/>
      <c r="S34" s="75"/>
      <c r="T34" s="75"/>
    </row>
    <row r="35" spans="1:23" ht="15" customHeight="1" x14ac:dyDescent="0.15">
      <c r="A35" s="153"/>
      <c r="B35" s="153"/>
      <c r="C35" s="77"/>
      <c r="D35" s="78"/>
      <c r="E35" s="79"/>
      <c r="F35" s="155"/>
      <c r="G35" s="142"/>
      <c r="H35" s="77"/>
      <c r="I35" s="77"/>
      <c r="J35" s="81"/>
      <c r="K35" s="168"/>
      <c r="L35" s="178"/>
      <c r="M35" s="77"/>
      <c r="N35" s="78"/>
      <c r="O35" s="79"/>
      <c r="P35" s="155"/>
      <c r="Q35" s="126"/>
      <c r="R35" s="77"/>
      <c r="S35" s="77"/>
      <c r="T35" s="77"/>
    </row>
    <row r="36" spans="1:23" ht="15" customHeight="1" x14ac:dyDescent="0.15">
      <c r="A36" s="148">
        <v>15</v>
      </c>
      <c r="B36" s="148" t="str">
        <f>+CHOOSE(WEEKDAY(DATE(設定!$B$2,$A$1,A36)),"日","月","火","水","木","金","土")</f>
        <v>水</v>
      </c>
      <c r="C36" s="71" t="str">
        <f>+IF(COUNTIF(設定!$B$4:$B$31,DATE(設定!$B$2,$A$1,A36))=0,"",VLOOKUP(DATE(設定!$B$2,$A$1,A36),設定!$B$4:$C$31,2,FALSE))</f>
        <v>授業振替日（月曜日）</v>
      </c>
      <c r="D36" s="72"/>
      <c r="E36" s="73"/>
      <c r="F36" s="154" t="s">
        <v>10</v>
      </c>
      <c r="G36" s="125"/>
      <c r="H36" s="75"/>
      <c r="I36" s="75"/>
      <c r="J36" s="76"/>
      <c r="K36" s="161">
        <v>31</v>
      </c>
      <c r="L36" s="148" t="str">
        <f>+CHOOSE(WEEKDAY(DATE(設定!$B$2,$A$1,K36)),"日","月","火","水","木","金","土")</f>
        <v>金</v>
      </c>
      <c r="M36" s="71" t="str">
        <f>+IF(COUNTIF(設定!$B$4:$B$31,DATE(設定!$B$2,$A$1,K36))=0,"",VLOOKUP(DATE(設定!$B$2,$A$1,K36),設定!$B$4:$C$31,2,FALSE))</f>
        <v/>
      </c>
      <c r="N36" s="72"/>
      <c r="O36" s="73"/>
      <c r="P36" s="154" t="s">
        <v>10</v>
      </c>
      <c r="Q36" s="74"/>
      <c r="R36" s="75"/>
      <c r="S36" s="75"/>
      <c r="T36" s="75"/>
    </row>
    <row r="37" spans="1:23" ht="15" customHeight="1" x14ac:dyDescent="0.15">
      <c r="A37" s="153"/>
      <c r="B37" s="153"/>
      <c r="C37" s="77"/>
      <c r="D37" s="78"/>
      <c r="E37" s="79"/>
      <c r="F37" s="155"/>
      <c r="G37" s="126"/>
      <c r="H37" s="77"/>
      <c r="I37" s="77"/>
      <c r="J37" s="81"/>
      <c r="K37" s="162"/>
      <c r="L37" s="153"/>
      <c r="M37" s="77"/>
      <c r="N37" s="78"/>
      <c r="O37" s="79"/>
      <c r="P37" s="155"/>
      <c r="Q37" s="80"/>
      <c r="R37" s="77"/>
      <c r="S37" s="77"/>
      <c r="T37" s="77"/>
    </row>
    <row r="38" spans="1:23" ht="15" customHeight="1" x14ac:dyDescent="0.15">
      <c r="A38" s="148">
        <v>16</v>
      </c>
      <c r="B38" s="148" t="str">
        <f>+CHOOSE(WEEKDAY(DATE(設定!$B$2,$A$1,A38)),"日","月","火","水","木","金","土")</f>
        <v>木</v>
      </c>
      <c r="C38" s="71" t="str">
        <f>+IF(COUNTIF(設定!$B$4:$B$31,DATE(設定!$B$2,$A$1,A38))=0,"",VLOOKUP(DATE(設定!$B$2,$A$1,A38),設定!$B$4:$C$31,2,FALSE))</f>
        <v/>
      </c>
      <c r="D38" s="72"/>
      <c r="E38" s="73"/>
      <c r="F38" s="154" t="s">
        <v>10</v>
      </c>
      <c r="G38" s="74"/>
      <c r="H38" s="75"/>
      <c r="I38" s="75"/>
      <c r="J38" s="76"/>
      <c r="K38" s="164" t="s">
        <v>9</v>
      </c>
      <c r="L38" s="152"/>
      <c r="M38" s="172"/>
      <c r="N38" s="173"/>
      <c r="O38" s="173"/>
      <c r="P38" s="173"/>
      <c r="Q38" s="173"/>
      <c r="R38" s="148"/>
      <c r="S38" s="144"/>
      <c r="T38" s="145"/>
    </row>
    <row r="39" spans="1:23" ht="15" customHeight="1" x14ac:dyDescent="0.15">
      <c r="A39" s="163"/>
      <c r="B39" s="153"/>
      <c r="C39" s="77"/>
      <c r="D39" s="78"/>
      <c r="E39" s="79"/>
      <c r="F39" s="155"/>
      <c r="G39" s="80"/>
      <c r="H39" s="77"/>
      <c r="I39" s="77"/>
      <c r="J39" s="81"/>
      <c r="K39" s="165"/>
      <c r="L39" s="166"/>
      <c r="M39" s="174"/>
      <c r="N39" s="175"/>
      <c r="O39" s="176"/>
      <c r="P39" s="176"/>
      <c r="Q39" s="176"/>
      <c r="R39" s="149"/>
      <c r="S39" s="146"/>
      <c r="T39" s="147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24" t="s">
        <v>69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39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31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1" t="s">
        <v>61</v>
      </c>
      <c r="L45" s="11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B8:B9"/>
    <mergeCell ref="B10:B11"/>
    <mergeCell ref="L8:L9"/>
    <mergeCell ref="L10:L11"/>
    <mergeCell ref="L12:L13"/>
    <mergeCell ref="L16:L17"/>
    <mergeCell ref="L18:L19"/>
    <mergeCell ref="L20:L21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14:L15"/>
    <mergeCell ref="B49:C49"/>
    <mergeCell ref="B38:B39"/>
    <mergeCell ref="B20:B21"/>
    <mergeCell ref="B22:B23"/>
    <mergeCell ref="B24:B25"/>
    <mergeCell ref="A36:A37"/>
    <mergeCell ref="B26:B27"/>
    <mergeCell ref="B28:B29"/>
    <mergeCell ref="B30:B31"/>
    <mergeCell ref="B32:B33"/>
    <mergeCell ref="A26:A27"/>
    <mergeCell ref="A28:A29"/>
    <mergeCell ref="A6:A7"/>
    <mergeCell ref="K6:K7"/>
    <mergeCell ref="B12:B13"/>
    <mergeCell ref="B14:B15"/>
    <mergeCell ref="B16:B17"/>
    <mergeCell ref="B18:B19"/>
    <mergeCell ref="F10:F11"/>
    <mergeCell ref="F12:F13"/>
    <mergeCell ref="F14:F15"/>
    <mergeCell ref="F16:F17"/>
    <mergeCell ref="A8:A9"/>
    <mergeCell ref="A10:A11"/>
    <mergeCell ref="A12:A13"/>
    <mergeCell ref="A14:A15"/>
    <mergeCell ref="A16:A17"/>
    <mergeCell ref="A18:A19"/>
    <mergeCell ref="F18:F19"/>
    <mergeCell ref="A24:A25"/>
    <mergeCell ref="A20:A21"/>
    <mergeCell ref="A22:A23"/>
    <mergeCell ref="K24:K25"/>
    <mergeCell ref="L28:L29"/>
    <mergeCell ref="L30:L31"/>
    <mergeCell ref="L26:L27"/>
    <mergeCell ref="A38:A39"/>
    <mergeCell ref="K38:L39"/>
    <mergeCell ref="K36:K37"/>
    <mergeCell ref="K34:K35"/>
    <mergeCell ref="B34:B35"/>
    <mergeCell ref="B36:B37"/>
    <mergeCell ref="F28:F29"/>
    <mergeCell ref="F30:F31"/>
    <mergeCell ref="F38:F39"/>
    <mergeCell ref="F32:F33"/>
    <mergeCell ref="F20:F21"/>
    <mergeCell ref="F22:F23"/>
    <mergeCell ref="F24:F25"/>
    <mergeCell ref="F26:F27"/>
    <mergeCell ref="A30:A31"/>
    <mergeCell ref="A32:A33"/>
    <mergeCell ref="A34:A35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2:K23"/>
    <mergeCell ref="F34:F35"/>
    <mergeCell ref="F36:F37"/>
    <mergeCell ref="K20:K21"/>
    <mergeCell ref="K8:K9"/>
    <mergeCell ref="K10:K11"/>
    <mergeCell ref="K32:K33"/>
    <mergeCell ref="K30:K31"/>
    <mergeCell ref="K28:K29"/>
    <mergeCell ref="K26:K2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</mergeCells>
  <phoneticPr fontId="2"/>
  <conditionalFormatting sqref="K32:K33 N32:T33">
    <cfRule type="expression" dxfId="17" priority="1" stopIfTrue="1">
      <formula>$K$32=""</formula>
    </cfRule>
  </conditionalFormatting>
  <conditionalFormatting sqref="K34:K35 N34:T35">
    <cfRule type="expression" dxfId="16" priority="2" stopIfTrue="1">
      <formula>$K$34=""</formula>
    </cfRule>
  </conditionalFormatting>
  <conditionalFormatting sqref="K36:K37 N36:T37">
    <cfRule type="expression" dxfId="15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70" zoomScaleNormal="70" workbookViewId="0">
      <selection activeCell="M27" sqref="M27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8" customFormat="1" x14ac:dyDescent="0.15">
      <c r="A1" s="48">
        <v>11</v>
      </c>
      <c r="B1" s="48" t="s">
        <v>45</v>
      </c>
      <c r="C1" s="49"/>
      <c r="D1" s="49"/>
    </row>
    <row r="2" spans="1:20" ht="28.5" x14ac:dyDescent="0.3">
      <c r="A2" s="9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令和7年11月分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48" t="s">
        <v>0</v>
      </c>
      <c r="B6" s="27" t="s">
        <v>1</v>
      </c>
      <c r="C6" s="148"/>
      <c r="D6" s="148" t="s">
        <v>11</v>
      </c>
      <c r="E6" s="158" t="s">
        <v>6</v>
      </c>
      <c r="F6" s="159"/>
      <c r="G6" s="159"/>
      <c r="H6" s="160"/>
      <c r="I6" s="27" t="s">
        <v>12</v>
      </c>
      <c r="J6" s="28" t="s">
        <v>13</v>
      </c>
      <c r="K6" s="161" t="s">
        <v>0</v>
      </c>
      <c r="L6" s="27" t="s">
        <v>1</v>
      </c>
      <c r="M6" s="148"/>
      <c r="N6" s="148" t="s">
        <v>11</v>
      </c>
      <c r="O6" s="158" t="s">
        <v>8</v>
      </c>
      <c r="P6" s="159"/>
      <c r="Q6" s="159"/>
      <c r="R6" s="160"/>
      <c r="S6" s="27" t="s">
        <v>12</v>
      </c>
      <c r="T6" s="27" t="s">
        <v>13</v>
      </c>
    </row>
    <row r="7" spans="1:20" ht="15" customHeight="1" x14ac:dyDescent="0.15">
      <c r="A7" s="149"/>
      <c r="B7" s="26" t="s">
        <v>0</v>
      </c>
      <c r="C7" s="149"/>
      <c r="D7" s="153"/>
      <c r="E7" s="150" t="s">
        <v>7</v>
      </c>
      <c r="F7" s="151"/>
      <c r="G7" s="152"/>
      <c r="H7" s="36" t="s">
        <v>23</v>
      </c>
      <c r="I7" s="26" t="s">
        <v>2</v>
      </c>
      <c r="J7" s="29" t="s">
        <v>2</v>
      </c>
      <c r="K7" s="169"/>
      <c r="L7" s="30" t="s">
        <v>0</v>
      </c>
      <c r="M7" s="149"/>
      <c r="N7" s="153"/>
      <c r="O7" s="150" t="s">
        <v>7</v>
      </c>
      <c r="P7" s="151"/>
      <c r="Q7" s="152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48">
        <v>1</v>
      </c>
      <c r="B8" s="148" t="str">
        <f>+CHOOSE(WEEKDAY(DATE(設定!$B$2,$A$1,A8)),"日","月","火","水","木","金","土")</f>
        <v>土</v>
      </c>
      <c r="C8" s="82" t="str">
        <f>+IF(COUNTIF(設定!$B$4:$B$31,DATE(設定!$B$2,$A$1,A8))=0,"",VLOOKUP(DATE(設定!$B$2,$A$1,A8),設定!$B$4:$C$31,2,FALSE))</f>
        <v/>
      </c>
      <c r="D8" s="83"/>
      <c r="E8" s="118"/>
      <c r="F8" s="156" t="s">
        <v>10</v>
      </c>
      <c r="G8" s="85"/>
      <c r="H8" s="86"/>
      <c r="I8" s="86"/>
      <c r="J8" s="91"/>
      <c r="K8" s="161">
        <v>17</v>
      </c>
      <c r="L8" s="148" t="str">
        <f>+CHOOSE(WEEKDAY(DATE(設定!$B$2,$A$1,K8)),"日","月","火","水","木","金","土")</f>
        <v>月</v>
      </c>
      <c r="M8" s="71" t="str">
        <f>+IF(COUNTIF(設定!$B$4:$B$31,DATE(設定!$B$2,$A$1,K8))=0,"",VLOOKUP(DATE(設定!$B$2,$A$1,K8),設定!$B$4:$C$31,2,FALSE))</f>
        <v/>
      </c>
      <c r="N8" s="72"/>
      <c r="O8" s="73"/>
      <c r="P8" s="154" t="s">
        <v>24</v>
      </c>
      <c r="Q8" s="141"/>
      <c r="R8" s="75"/>
      <c r="S8" s="75"/>
      <c r="T8" s="75"/>
    </row>
    <row r="9" spans="1:20" ht="15" customHeight="1" x14ac:dyDescent="0.15">
      <c r="A9" s="153"/>
      <c r="B9" s="153"/>
      <c r="C9" s="87"/>
      <c r="D9" s="88"/>
      <c r="E9" s="119"/>
      <c r="F9" s="157"/>
      <c r="G9" s="90"/>
      <c r="H9" s="87"/>
      <c r="I9" s="87"/>
      <c r="J9" s="92"/>
      <c r="K9" s="162"/>
      <c r="L9" s="153"/>
      <c r="M9" s="77"/>
      <c r="N9" s="78"/>
      <c r="O9" s="79"/>
      <c r="P9" s="155"/>
      <c r="Q9" s="142"/>
      <c r="R9" s="77"/>
      <c r="S9" s="77"/>
      <c r="T9" s="77"/>
    </row>
    <row r="10" spans="1:20" ht="15" customHeight="1" x14ac:dyDescent="0.15">
      <c r="A10" s="148">
        <v>2</v>
      </c>
      <c r="B10" s="148" t="str">
        <f>+CHOOSE(WEEKDAY(DATE(設定!$B$2,$A$1,A10)),"日","月","火","水","木","金","土")</f>
        <v>日</v>
      </c>
      <c r="C10" s="82" t="str">
        <f>+IF(COUNTIF(設定!$B$4:$B$31,DATE(設定!$B$2,$A$1,A10))=0,"",VLOOKUP(DATE(設定!$B$2,$A$1,A10),設定!$B$4:$C$31,2,FALSE))</f>
        <v/>
      </c>
      <c r="D10" s="83"/>
      <c r="E10" s="84"/>
      <c r="F10" s="156" t="s">
        <v>10</v>
      </c>
      <c r="G10" s="85"/>
      <c r="H10" s="86"/>
      <c r="I10" s="86"/>
      <c r="J10" s="91"/>
      <c r="K10" s="161">
        <v>18</v>
      </c>
      <c r="L10" s="148" t="str">
        <f>+CHOOSE(WEEKDAY(DATE(設定!$B$2,$A$1,K10)),"日","月","火","水","木","金","土")</f>
        <v>火</v>
      </c>
      <c r="M10" s="71" t="str">
        <f>+IF(COUNTIF(設定!$B$4:$B$31,DATE(設定!$B$2,$A$1,K10))=0,"",VLOOKUP(DATE(設定!$B$2,$A$1,K10),設定!$B$4:$C$31,2,FALSE))</f>
        <v/>
      </c>
      <c r="N10" s="72"/>
      <c r="O10" s="73"/>
      <c r="P10" s="154" t="s">
        <v>10</v>
      </c>
      <c r="Q10" s="125"/>
      <c r="R10" s="75"/>
      <c r="S10" s="75"/>
      <c r="T10" s="75"/>
    </row>
    <row r="11" spans="1:20" ht="15" customHeight="1" x14ac:dyDescent="0.15">
      <c r="A11" s="153"/>
      <c r="B11" s="153"/>
      <c r="C11" s="87"/>
      <c r="D11" s="88"/>
      <c r="E11" s="89"/>
      <c r="F11" s="157"/>
      <c r="G11" s="90"/>
      <c r="H11" s="87"/>
      <c r="I11" s="87"/>
      <c r="J11" s="92"/>
      <c r="K11" s="162"/>
      <c r="L11" s="153"/>
      <c r="M11" s="77"/>
      <c r="N11" s="78"/>
      <c r="O11" s="79"/>
      <c r="P11" s="155"/>
      <c r="Q11" s="126"/>
      <c r="R11" s="77"/>
      <c r="S11" s="77"/>
      <c r="T11" s="77"/>
    </row>
    <row r="12" spans="1:20" ht="15" customHeight="1" x14ac:dyDescent="0.15">
      <c r="A12" s="148">
        <v>3</v>
      </c>
      <c r="B12" s="148" t="str">
        <f>+CHOOSE(WEEKDAY(DATE(設定!$B$2,$A$1,A12)),"日","月","火","水","木","金","土")</f>
        <v>月</v>
      </c>
      <c r="C12" s="82" t="str">
        <f>+IF(COUNTIF(設定!$B$4:$B$31,DATE(設定!$B$2,$A$1,A12))=0,"",VLOOKUP(DATE(設定!$B$2,$A$1,A12),設定!$B$4:$C$31,2,FALSE))</f>
        <v>文化の日</v>
      </c>
      <c r="D12" s="83"/>
      <c r="E12" s="84"/>
      <c r="F12" s="156" t="s">
        <v>24</v>
      </c>
      <c r="G12" s="85"/>
      <c r="H12" s="86"/>
      <c r="I12" s="86"/>
      <c r="J12" s="91"/>
      <c r="K12" s="161">
        <v>19</v>
      </c>
      <c r="L12" s="148" t="str">
        <f>+CHOOSE(WEEKDAY(DATE(設定!$B$2,$A$1,K12)),"日","月","火","水","木","金","土")</f>
        <v>水</v>
      </c>
      <c r="M12" s="71" t="str">
        <f>+IF(COUNTIF(設定!$B$4:$B$31,DATE(設定!$B$2,$A$1,K12))=0,"",VLOOKUP(DATE(設定!$B$2,$A$1,K12),設定!$B$4:$C$31,2,FALSE))</f>
        <v/>
      </c>
      <c r="N12" s="72"/>
      <c r="O12" s="73"/>
      <c r="P12" s="154" t="s">
        <v>10</v>
      </c>
      <c r="Q12" s="125"/>
      <c r="R12" s="75"/>
      <c r="S12" s="75"/>
      <c r="T12" s="75"/>
    </row>
    <row r="13" spans="1:20" ht="15" customHeight="1" x14ac:dyDescent="0.15">
      <c r="A13" s="153"/>
      <c r="B13" s="153"/>
      <c r="C13" s="87"/>
      <c r="D13" s="88"/>
      <c r="E13" s="89"/>
      <c r="F13" s="157"/>
      <c r="G13" s="90"/>
      <c r="H13" s="87"/>
      <c r="I13" s="87"/>
      <c r="J13" s="92"/>
      <c r="K13" s="162"/>
      <c r="L13" s="153"/>
      <c r="M13" s="77"/>
      <c r="N13" s="78"/>
      <c r="O13" s="79"/>
      <c r="P13" s="155"/>
      <c r="Q13" s="126"/>
      <c r="R13" s="77"/>
      <c r="S13" s="77"/>
      <c r="T13" s="77"/>
    </row>
    <row r="14" spans="1:20" ht="15" customHeight="1" x14ac:dyDescent="0.15">
      <c r="A14" s="148">
        <v>4</v>
      </c>
      <c r="B14" s="148" t="str">
        <f>+CHOOSE(WEEKDAY(DATE(設定!$B$2,$A$1,A14)),"日","月","火","水","木","金","土")</f>
        <v>火</v>
      </c>
      <c r="C14" s="71" t="str">
        <f>+IF(COUNTIF(設定!$B$4:$B$31,DATE(設定!$B$2,$A$1,A14))=0,"",VLOOKUP(DATE(設定!$B$2,$A$1,A14),設定!$B$4:$C$31,2,FALSE))</f>
        <v/>
      </c>
      <c r="D14" s="72"/>
      <c r="E14" s="73"/>
      <c r="F14" s="154" t="s">
        <v>10</v>
      </c>
      <c r="G14" s="141"/>
      <c r="H14" s="75"/>
      <c r="I14" s="75"/>
      <c r="J14" s="76"/>
      <c r="K14" s="161">
        <v>20</v>
      </c>
      <c r="L14" s="148" t="str">
        <f>+CHOOSE(WEEKDAY(DATE(設定!$B$2,$A$1,K14)),"日","月","火","水","木","金","土")</f>
        <v>木</v>
      </c>
      <c r="M14" s="71" t="str">
        <f>+IF(COUNTIF(設定!$B$4:$B$31,DATE(設定!$B$2,$A$1,K14))=0,"",VLOOKUP(DATE(設定!$B$2,$A$1,K14),設定!$B$4:$C$31,2,FALSE))</f>
        <v/>
      </c>
      <c r="N14" s="72"/>
      <c r="O14" s="73"/>
      <c r="P14" s="154" t="s">
        <v>10</v>
      </c>
      <c r="Q14" s="74"/>
      <c r="R14" s="75"/>
      <c r="S14" s="75"/>
      <c r="T14" s="75"/>
    </row>
    <row r="15" spans="1:20" ht="15" customHeight="1" x14ac:dyDescent="0.15">
      <c r="A15" s="153"/>
      <c r="B15" s="153"/>
      <c r="C15" s="77"/>
      <c r="D15" s="78"/>
      <c r="E15" s="79"/>
      <c r="F15" s="155"/>
      <c r="G15" s="142"/>
      <c r="H15" s="77"/>
      <c r="I15" s="77"/>
      <c r="J15" s="81"/>
      <c r="K15" s="162"/>
      <c r="L15" s="153"/>
      <c r="M15" s="77"/>
      <c r="N15" s="78"/>
      <c r="O15" s="79"/>
      <c r="P15" s="155"/>
      <c r="Q15" s="80"/>
      <c r="R15" s="77"/>
      <c r="S15" s="77"/>
      <c r="T15" s="77"/>
    </row>
    <row r="16" spans="1:20" ht="15" customHeight="1" x14ac:dyDescent="0.15">
      <c r="A16" s="148">
        <v>5</v>
      </c>
      <c r="B16" s="148" t="str">
        <f>+CHOOSE(WEEKDAY(DATE(設定!$B$2,$A$1,A16)),"日","月","火","水","木","金","土")</f>
        <v>水</v>
      </c>
      <c r="C16" s="71" t="str">
        <f>+IF(COUNTIF(設定!$B$4:$B$31,DATE(設定!$B$2,$A$1,A16))=0,"",VLOOKUP(DATE(設定!$B$2,$A$1,A16),設定!$B$4:$C$31,2,FALSE))</f>
        <v/>
      </c>
      <c r="D16" s="72"/>
      <c r="E16" s="73"/>
      <c r="F16" s="154" t="s">
        <v>10</v>
      </c>
      <c r="G16" s="125"/>
      <c r="H16" s="75"/>
      <c r="I16" s="75"/>
      <c r="J16" s="76"/>
      <c r="K16" s="161">
        <v>21</v>
      </c>
      <c r="L16" s="148" t="str">
        <f>+CHOOSE(WEEKDAY(DATE(設定!$B$2,$A$1,K16)),"日","月","火","水","木","金","土")</f>
        <v>金</v>
      </c>
      <c r="M16" s="71" t="str">
        <f>+IF(COUNTIF(設定!$B$4:$B$31,DATE(設定!$B$2,$A$1,K16))=0,"",VLOOKUP(DATE(設定!$B$2,$A$1,K16),設定!$B$4:$C$31,2,FALSE))</f>
        <v/>
      </c>
      <c r="N16" s="72"/>
      <c r="O16" s="73"/>
      <c r="P16" s="154" t="s">
        <v>25</v>
      </c>
      <c r="Q16" s="74"/>
      <c r="R16" s="75"/>
      <c r="S16" s="75"/>
      <c r="T16" s="75"/>
    </row>
    <row r="17" spans="1:20" ht="15" customHeight="1" x14ac:dyDescent="0.15">
      <c r="A17" s="153"/>
      <c r="B17" s="153"/>
      <c r="C17" s="77"/>
      <c r="D17" s="78"/>
      <c r="E17" s="79"/>
      <c r="F17" s="155"/>
      <c r="G17" s="126"/>
      <c r="H17" s="77"/>
      <c r="I17" s="77"/>
      <c r="J17" s="81"/>
      <c r="K17" s="162"/>
      <c r="L17" s="153"/>
      <c r="M17" s="77"/>
      <c r="N17" s="78"/>
      <c r="O17" s="79"/>
      <c r="P17" s="155"/>
      <c r="Q17" s="80"/>
      <c r="R17" s="77"/>
      <c r="S17" s="77"/>
      <c r="T17" s="77"/>
    </row>
    <row r="18" spans="1:20" ht="15" customHeight="1" x14ac:dyDescent="0.15">
      <c r="A18" s="148">
        <v>6</v>
      </c>
      <c r="B18" s="148" t="str">
        <f>+CHOOSE(WEEKDAY(DATE(設定!$B$2,$A$1,A18)),"日","月","火","水","木","金","土")</f>
        <v>木</v>
      </c>
      <c r="C18" s="71" t="str">
        <f>+IF(COUNTIF(設定!$B$4:$B$31,DATE(設定!$B$2,$A$1,A18))=0,"",VLOOKUP(DATE(設定!$B$2,$A$1,A18),設定!$B$4:$C$31,2,FALSE))</f>
        <v>授業振替日（月曜日）</v>
      </c>
      <c r="D18" s="72"/>
      <c r="E18" s="73"/>
      <c r="F18" s="154" t="s">
        <v>10</v>
      </c>
      <c r="G18" s="74"/>
      <c r="H18" s="75"/>
      <c r="I18" s="75"/>
      <c r="J18" s="76"/>
      <c r="K18" s="161">
        <v>22</v>
      </c>
      <c r="L18" s="148" t="str">
        <f>+CHOOSE(WEEKDAY(DATE(設定!$B$2,$A$1,K18)),"日","月","火","水","木","金","土")</f>
        <v>土</v>
      </c>
      <c r="M18" s="82" t="str">
        <f>+IF(COUNTIF(設定!$B$4:$B$31,DATE(設定!$B$2,$A$1,K18))=0,"",VLOOKUP(DATE(設定!$B$2,$A$1,K18),設定!$B$4:$C$31,2,FALSE))</f>
        <v/>
      </c>
      <c r="N18" s="83"/>
      <c r="O18" s="84"/>
      <c r="P18" s="156" t="s">
        <v>10</v>
      </c>
      <c r="Q18" s="85"/>
      <c r="R18" s="86"/>
      <c r="S18" s="86"/>
      <c r="T18" s="86"/>
    </row>
    <row r="19" spans="1:20" ht="15" customHeight="1" x14ac:dyDescent="0.15">
      <c r="A19" s="153"/>
      <c r="B19" s="153"/>
      <c r="C19" s="77"/>
      <c r="D19" s="78"/>
      <c r="E19" s="79"/>
      <c r="F19" s="155"/>
      <c r="G19" s="80"/>
      <c r="H19" s="77"/>
      <c r="I19" s="77"/>
      <c r="J19" s="81"/>
      <c r="K19" s="162"/>
      <c r="L19" s="153"/>
      <c r="M19" s="87"/>
      <c r="N19" s="88"/>
      <c r="O19" s="89"/>
      <c r="P19" s="157"/>
      <c r="Q19" s="90"/>
      <c r="R19" s="87"/>
      <c r="S19" s="87"/>
      <c r="T19" s="87"/>
    </row>
    <row r="20" spans="1:20" ht="15" customHeight="1" x14ac:dyDescent="0.15">
      <c r="A20" s="148">
        <v>7</v>
      </c>
      <c r="B20" s="148" t="str">
        <f>+CHOOSE(WEEKDAY(DATE(設定!$B$2,$A$1,A20)),"日","月","火","水","木","金","土")</f>
        <v>金</v>
      </c>
      <c r="C20" s="71" t="str">
        <f>+IF(COUNTIF(設定!$B$4:$B$31,DATE(設定!$B$2,$A$1,A20))=0,"",VLOOKUP(DATE(設定!$B$2,$A$1,A20),設定!$B$4:$C$31,2,FALSE))</f>
        <v/>
      </c>
      <c r="D20" s="72"/>
      <c r="E20" s="73"/>
      <c r="F20" s="154" t="s">
        <v>25</v>
      </c>
      <c r="G20" s="74"/>
      <c r="H20" s="75"/>
      <c r="I20" s="75"/>
      <c r="J20" s="76"/>
      <c r="K20" s="161">
        <v>23</v>
      </c>
      <c r="L20" s="148" t="str">
        <f>+CHOOSE(WEEKDAY(DATE(設定!$B$2,$A$1,K20)),"日","月","火","水","木","金","土")</f>
        <v>日</v>
      </c>
      <c r="M20" s="82" t="str">
        <f>+IF(COUNTIF(設定!$B$4:$B$31,DATE(設定!$B$2,$A$1,K20))=0,"",VLOOKUP(DATE(設定!$B$2,$A$1,K20),設定!$B$4:$C$31,2,FALSE))</f>
        <v>勤労感謝の日</v>
      </c>
      <c r="N20" s="83"/>
      <c r="O20" s="84"/>
      <c r="P20" s="156" t="s">
        <v>10</v>
      </c>
      <c r="Q20" s="85"/>
      <c r="R20" s="86"/>
      <c r="S20" s="86"/>
      <c r="T20" s="86"/>
    </row>
    <row r="21" spans="1:20" ht="15" customHeight="1" x14ac:dyDescent="0.15">
      <c r="A21" s="153"/>
      <c r="B21" s="153"/>
      <c r="C21" s="77"/>
      <c r="D21" s="78"/>
      <c r="E21" s="79"/>
      <c r="F21" s="155"/>
      <c r="G21" s="80"/>
      <c r="H21" s="77"/>
      <c r="I21" s="77"/>
      <c r="J21" s="81"/>
      <c r="K21" s="162"/>
      <c r="L21" s="153"/>
      <c r="M21" s="87"/>
      <c r="N21" s="88"/>
      <c r="O21" s="89"/>
      <c r="P21" s="157"/>
      <c r="Q21" s="90"/>
      <c r="R21" s="87"/>
      <c r="S21" s="87"/>
      <c r="T21" s="87"/>
    </row>
    <row r="22" spans="1:20" ht="15" customHeight="1" x14ac:dyDescent="0.15">
      <c r="A22" s="148">
        <v>8</v>
      </c>
      <c r="B22" s="148" t="str">
        <f>+CHOOSE(WEEKDAY(DATE(設定!$B$2,$A$1,A22)),"日","月","火","水","木","金","土")</f>
        <v>土</v>
      </c>
      <c r="C22" s="82" t="str">
        <f>+IF(COUNTIF(設定!$B$4:$B$31,DATE(設定!$B$2,$A$1,A22))=0,"",VLOOKUP(DATE(設定!$B$2,$A$1,A22),設定!$B$4:$C$31,2,FALSE))</f>
        <v/>
      </c>
      <c r="D22" s="83"/>
      <c r="E22" s="84"/>
      <c r="F22" s="156" t="s">
        <v>10</v>
      </c>
      <c r="G22" s="85"/>
      <c r="H22" s="86"/>
      <c r="I22" s="86"/>
      <c r="J22" s="91"/>
      <c r="K22" s="161">
        <v>24</v>
      </c>
      <c r="L22" s="148" t="str">
        <f>+CHOOSE(WEEKDAY(DATE(設定!$B$2,$A$1,K22)),"日","月","火","水","木","金","土")</f>
        <v>月</v>
      </c>
      <c r="M22" s="82" t="str">
        <f>+IF(COUNTIF(設定!$B$4:$B$31,DATE(設定!$B$2,$A$1,K22))=0,"",VLOOKUP(DATE(設定!$B$2,$A$1,K22),設定!$B$4:$C$31,2,FALSE))</f>
        <v>勤労感謝の日振替休日</v>
      </c>
      <c r="N22" s="83"/>
      <c r="O22" s="84"/>
      <c r="P22" s="156" t="s">
        <v>24</v>
      </c>
      <c r="Q22" s="85"/>
      <c r="R22" s="86"/>
      <c r="S22" s="86"/>
      <c r="T22" s="86"/>
    </row>
    <row r="23" spans="1:20" ht="15" customHeight="1" x14ac:dyDescent="0.15">
      <c r="A23" s="153"/>
      <c r="B23" s="153"/>
      <c r="C23" s="87"/>
      <c r="D23" s="88"/>
      <c r="E23" s="89"/>
      <c r="F23" s="157"/>
      <c r="G23" s="90"/>
      <c r="H23" s="87"/>
      <c r="I23" s="87"/>
      <c r="J23" s="92"/>
      <c r="K23" s="162"/>
      <c r="L23" s="153"/>
      <c r="M23" s="87"/>
      <c r="N23" s="88"/>
      <c r="O23" s="89"/>
      <c r="P23" s="157"/>
      <c r="Q23" s="90"/>
      <c r="R23" s="87"/>
      <c r="S23" s="87"/>
      <c r="T23" s="87"/>
    </row>
    <row r="24" spans="1:20" ht="15" customHeight="1" x14ac:dyDescent="0.15">
      <c r="A24" s="148">
        <v>9</v>
      </c>
      <c r="B24" s="148" t="str">
        <f>+CHOOSE(WEEKDAY(DATE(設定!$B$2,$A$1,A24)),"日","月","火","水","木","金","土")</f>
        <v>日</v>
      </c>
      <c r="C24" s="82" t="str">
        <f>+IF(COUNTIF(設定!$B$4:$B$31,DATE(設定!$B$2,$A$1,A24))=0,"",VLOOKUP(DATE(設定!$B$2,$A$1,A24),設定!$B$4:$C$31,2,FALSE))</f>
        <v/>
      </c>
      <c r="D24" s="83"/>
      <c r="E24" s="84"/>
      <c r="F24" s="156" t="s">
        <v>10</v>
      </c>
      <c r="G24" s="85"/>
      <c r="H24" s="86"/>
      <c r="I24" s="86"/>
      <c r="J24" s="91"/>
      <c r="K24" s="161">
        <v>25</v>
      </c>
      <c r="L24" s="148" t="str">
        <f>+CHOOSE(WEEKDAY(DATE(設定!$B$2,$A$1,K24)),"日","月","火","水","木","金","土")</f>
        <v>火</v>
      </c>
      <c r="M24" s="71" t="str">
        <f>+IF(COUNTIF(設定!$B$4:$B$31,DATE(設定!$B$2,$A$1,K24))=0,"",VLOOKUP(DATE(設定!$B$2,$A$1,K24),設定!$B$4:$C$31,2,FALSE))</f>
        <v/>
      </c>
      <c r="N24" s="72"/>
      <c r="O24" s="73"/>
      <c r="P24" s="154" t="s">
        <v>10</v>
      </c>
      <c r="Q24" s="125"/>
      <c r="R24" s="75"/>
      <c r="S24" s="75"/>
      <c r="T24" s="75"/>
    </row>
    <row r="25" spans="1:20" ht="15" customHeight="1" x14ac:dyDescent="0.15">
      <c r="A25" s="153"/>
      <c r="B25" s="153"/>
      <c r="C25" s="87"/>
      <c r="D25" s="88"/>
      <c r="E25" s="89"/>
      <c r="F25" s="157"/>
      <c r="G25" s="90"/>
      <c r="H25" s="87"/>
      <c r="I25" s="87"/>
      <c r="J25" s="92"/>
      <c r="K25" s="162"/>
      <c r="L25" s="153"/>
      <c r="M25" s="77"/>
      <c r="N25" s="78"/>
      <c r="O25" s="79"/>
      <c r="P25" s="155"/>
      <c r="Q25" s="126"/>
      <c r="R25" s="77"/>
      <c r="S25" s="77"/>
      <c r="T25" s="77"/>
    </row>
    <row r="26" spans="1:20" ht="15" customHeight="1" x14ac:dyDescent="0.15">
      <c r="A26" s="148">
        <v>10</v>
      </c>
      <c r="B26" s="148" t="str">
        <f>+CHOOSE(WEEKDAY(DATE(設定!$B$2,$A$1,A26)),"日","月","火","水","木","金","土")</f>
        <v>月</v>
      </c>
      <c r="C26" s="71" t="str">
        <f>+IF(COUNTIF(設定!$B$4:$B$31,DATE(設定!$B$2,$A$1,A26))=0,"",VLOOKUP(DATE(設定!$B$2,$A$1,A26),設定!$B$4:$C$31,2,FALSE))</f>
        <v/>
      </c>
      <c r="D26" s="72"/>
      <c r="E26" s="73"/>
      <c r="F26" s="154" t="s">
        <v>24</v>
      </c>
      <c r="G26" s="141"/>
      <c r="H26" s="75"/>
      <c r="I26" s="75"/>
      <c r="J26" s="76"/>
      <c r="K26" s="161">
        <v>26</v>
      </c>
      <c r="L26" s="148" t="str">
        <f>+CHOOSE(WEEKDAY(DATE(設定!$B$2,$A$1,K26)),"日","月","火","水","木","金","土")</f>
        <v>水</v>
      </c>
      <c r="M26" s="71" t="str">
        <f>+IF(COUNTIF(設定!$B$4:$B$31,DATE(設定!$B$2,$A$1,K26))=0,"",VLOOKUP(DATE(設定!$B$2,$A$1,K26),設定!$B$4:$C$31,2,FALSE))</f>
        <v/>
      </c>
      <c r="N26" s="72"/>
      <c r="O26" s="73"/>
      <c r="P26" s="154" t="s">
        <v>10</v>
      </c>
      <c r="Q26" s="125"/>
      <c r="R26" s="75"/>
      <c r="S26" s="75"/>
      <c r="T26" s="75"/>
    </row>
    <row r="27" spans="1:20" ht="15" customHeight="1" x14ac:dyDescent="0.15">
      <c r="A27" s="153"/>
      <c r="B27" s="153"/>
      <c r="C27" s="77"/>
      <c r="D27" s="78"/>
      <c r="E27" s="79"/>
      <c r="F27" s="155"/>
      <c r="G27" s="142"/>
      <c r="H27" s="77"/>
      <c r="I27" s="77"/>
      <c r="J27" s="81"/>
      <c r="K27" s="162"/>
      <c r="L27" s="153"/>
      <c r="M27" s="77"/>
      <c r="N27" s="78"/>
      <c r="O27" s="79"/>
      <c r="P27" s="155"/>
      <c r="Q27" s="126"/>
      <c r="R27" s="77"/>
      <c r="S27" s="77"/>
      <c r="T27" s="77"/>
    </row>
    <row r="28" spans="1:20" ht="15" customHeight="1" x14ac:dyDescent="0.15">
      <c r="A28" s="148">
        <v>11</v>
      </c>
      <c r="B28" s="148" t="str">
        <f>+CHOOSE(WEEKDAY(DATE(設定!$B$2,$A$1,A28)),"日","月","火","水","木","金","土")</f>
        <v>火</v>
      </c>
      <c r="C28" s="71" t="str">
        <f>+IF(COUNTIF(設定!$B$4:$B$31,DATE(設定!$B$2,$A$1,A28))=0,"",VLOOKUP(DATE(設定!$B$2,$A$1,A28),設定!$B$4:$C$31,2,FALSE))</f>
        <v/>
      </c>
      <c r="D28" s="72"/>
      <c r="E28" s="73"/>
      <c r="F28" s="154" t="s">
        <v>10</v>
      </c>
      <c r="G28" s="125"/>
      <c r="H28" s="75"/>
      <c r="I28" s="75"/>
      <c r="J28" s="76"/>
      <c r="K28" s="161">
        <v>27</v>
      </c>
      <c r="L28" s="148" t="str">
        <f>+CHOOSE(WEEKDAY(DATE(設定!$B$2,$A$1,K28)),"日","月","火","水","木","金","土")</f>
        <v>木</v>
      </c>
      <c r="M28" s="71" t="str">
        <f>+IF(COUNTIF(設定!$B$4:$B$31,DATE(設定!$B$2,$A$1,K28))=0,"",VLOOKUP(DATE(設定!$B$2,$A$1,K28),設定!$B$4:$C$31,2,FALSE))</f>
        <v/>
      </c>
      <c r="N28" s="72"/>
      <c r="O28" s="73"/>
      <c r="P28" s="154" t="s">
        <v>10</v>
      </c>
      <c r="Q28" s="74"/>
      <c r="R28" s="75"/>
      <c r="S28" s="75"/>
      <c r="T28" s="75"/>
    </row>
    <row r="29" spans="1:20" ht="15" customHeight="1" x14ac:dyDescent="0.15">
      <c r="A29" s="153"/>
      <c r="B29" s="153"/>
      <c r="C29" s="77"/>
      <c r="D29" s="78"/>
      <c r="E29" s="79"/>
      <c r="F29" s="155"/>
      <c r="G29" s="126"/>
      <c r="H29" s="77"/>
      <c r="I29" s="77"/>
      <c r="J29" s="81"/>
      <c r="K29" s="162"/>
      <c r="L29" s="153"/>
      <c r="M29" s="77"/>
      <c r="N29" s="78"/>
      <c r="O29" s="79"/>
      <c r="P29" s="155"/>
      <c r="Q29" s="80"/>
      <c r="R29" s="77"/>
      <c r="S29" s="77"/>
      <c r="T29" s="77"/>
    </row>
    <row r="30" spans="1:20" ht="15" customHeight="1" x14ac:dyDescent="0.15">
      <c r="A30" s="148">
        <v>12</v>
      </c>
      <c r="B30" s="148" t="str">
        <f>+CHOOSE(WEEKDAY(DATE(設定!$B$2,$A$1,A30)),"日","月","火","水","木","金","土")</f>
        <v>水</v>
      </c>
      <c r="C30" s="71" t="str">
        <f>+IF(COUNTIF(設定!$B$4:$B$31,DATE(設定!$B$2,$A$1,A30))=0,"",VLOOKUP(DATE(設定!$B$2,$A$1,A30),設定!$B$4:$C$31,2,FALSE))</f>
        <v/>
      </c>
      <c r="D30" s="72"/>
      <c r="E30" s="73"/>
      <c r="F30" s="154" t="s">
        <v>10</v>
      </c>
      <c r="G30" s="125"/>
      <c r="H30" s="75"/>
      <c r="I30" s="75"/>
      <c r="J30" s="76"/>
      <c r="K30" s="161">
        <v>28</v>
      </c>
      <c r="L30" s="148" t="str">
        <f>+CHOOSE(WEEKDAY(DATE(設定!$B$2,$A$1,K30)),"日","月","火","水","木","金","土")</f>
        <v>金</v>
      </c>
      <c r="M30" s="71" t="str">
        <f>+IF(COUNTIF(設定!$B$4:$B$31,DATE(設定!$B$2,$A$1,K30))=0,"",VLOOKUP(DATE(設定!$B$2,$A$1,K30),設定!$B$4:$C$31,2,FALSE))</f>
        <v/>
      </c>
      <c r="N30" s="72"/>
      <c r="O30" s="73"/>
      <c r="P30" s="154" t="s">
        <v>25</v>
      </c>
      <c r="Q30" s="74"/>
      <c r="R30" s="75"/>
      <c r="S30" s="75"/>
      <c r="T30" s="75"/>
    </row>
    <row r="31" spans="1:20" ht="15" customHeight="1" x14ac:dyDescent="0.15">
      <c r="A31" s="153"/>
      <c r="B31" s="153"/>
      <c r="C31" s="77"/>
      <c r="D31" s="78"/>
      <c r="E31" s="79"/>
      <c r="F31" s="155"/>
      <c r="G31" s="126"/>
      <c r="H31" s="77"/>
      <c r="I31" s="77"/>
      <c r="J31" s="81"/>
      <c r="K31" s="162"/>
      <c r="L31" s="153"/>
      <c r="M31" s="77"/>
      <c r="N31" s="78"/>
      <c r="O31" s="79"/>
      <c r="P31" s="155"/>
      <c r="Q31" s="80"/>
      <c r="R31" s="77"/>
      <c r="S31" s="77"/>
      <c r="T31" s="77"/>
    </row>
    <row r="32" spans="1:20" ht="15" customHeight="1" x14ac:dyDescent="0.15">
      <c r="A32" s="148">
        <v>13</v>
      </c>
      <c r="B32" s="148" t="str">
        <f>+CHOOSE(WEEKDAY(DATE(設定!$B$2,$A$1,A32)),"日","月","火","水","木","金","土")</f>
        <v>木</v>
      </c>
      <c r="C32" s="71" t="str">
        <f>+IF(COUNTIF(設定!$B$4:$B$31,DATE(設定!$B$2,$A$1,A32))=0,"",VLOOKUP(DATE(設定!$B$2,$A$1,A32),設定!$B$4:$C$31,2,FALSE))</f>
        <v/>
      </c>
      <c r="D32" s="72"/>
      <c r="E32" s="73"/>
      <c r="F32" s="154" t="s">
        <v>10</v>
      </c>
      <c r="G32" s="74"/>
      <c r="H32" s="75"/>
      <c r="I32" s="75"/>
      <c r="J32" s="76"/>
      <c r="K32" s="161">
        <v>29</v>
      </c>
      <c r="L32" s="148" t="str">
        <f>+CHOOSE(WEEKDAY(DATE(設定!$B$2,$A$1,K32)),"日","月","火","水","木","金","土")</f>
        <v>土</v>
      </c>
      <c r="M32" s="82" t="str">
        <f>+IF(COUNTIF(設定!$B$4:$B$31,DATE(設定!$B$2,$A$1,K32))=0,"",VLOOKUP(DATE(設定!$B$2,$A$1,K32),設定!$B$4:$C$31,2,FALSE))</f>
        <v/>
      </c>
      <c r="N32" s="83"/>
      <c r="O32" s="84"/>
      <c r="P32" s="156" t="s">
        <v>26</v>
      </c>
      <c r="Q32" s="85"/>
      <c r="R32" s="86"/>
      <c r="S32" s="86"/>
      <c r="T32" s="86"/>
    </row>
    <row r="33" spans="1:23" ht="15" customHeight="1" x14ac:dyDescent="0.15">
      <c r="A33" s="153"/>
      <c r="B33" s="153"/>
      <c r="C33" s="77"/>
      <c r="D33" s="78"/>
      <c r="E33" s="79"/>
      <c r="F33" s="155"/>
      <c r="G33" s="80"/>
      <c r="H33" s="77"/>
      <c r="I33" s="77"/>
      <c r="J33" s="81"/>
      <c r="K33" s="162"/>
      <c r="L33" s="153"/>
      <c r="M33" s="87"/>
      <c r="N33" s="88"/>
      <c r="O33" s="89"/>
      <c r="P33" s="157"/>
      <c r="Q33" s="90"/>
      <c r="R33" s="87"/>
      <c r="S33" s="87"/>
      <c r="T33" s="87"/>
    </row>
    <row r="34" spans="1:23" ht="15" customHeight="1" x14ac:dyDescent="0.15">
      <c r="A34" s="148">
        <v>14</v>
      </c>
      <c r="B34" s="148" t="str">
        <f>+CHOOSE(WEEKDAY(DATE(設定!$B$2,$A$1,A34)),"日","月","火","水","木","金","土")</f>
        <v>金</v>
      </c>
      <c r="C34" s="71" t="str">
        <f>+IF(COUNTIF(設定!$B$4:$B$31,DATE(設定!$B$2,$A$1,A34))=0,"",VLOOKUP(DATE(設定!$B$2,$A$1,A34),設定!$B$4:$C$31,2,FALSE))</f>
        <v/>
      </c>
      <c r="D34" s="72"/>
      <c r="E34" s="73"/>
      <c r="F34" s="154" t="s">
        <v>10</v>
      </c>
      <c r="G34" s="74"/>
      <c r="H34" s="75"/>
      <c r="I34" s="75"/>
      <c r="J34" s="76"/>
      <c r="K34" s="161">
        <v>30</v>
      </c>
      <c r="L34" s="148" t="str">
        <f>+CHOOSE(WEEKDAY(DATE(設定!$B$2,$A$1,K34)),"日","月","火","水","木","金","土")</f>
        <v>日</v>
      </c>
      <c r="M34" s="82" t="str">
        <f>+IF(COUNTIF(設定!$B$4:$B$31,DATE(設定!$B$2,$A$1,K34))=0,"",VLOOKUP(DATE(設定!$B$2,$A$1,K34),設定!$B$4:$C$31,2,FALSE))</f>
        <v/>
      </c>
      <c r="N34" s="83"/>
      <c r="O34" s="84"/>
      <c r="P34" s="156" t="s">
        <v>26</v>
      </c>
      <c r="Q34" s="85"/>
      <c r="R34" s="86"/>
      <c r="S34" s="86"/>
      <c r="T34" s="86"/>
    </row>
    <row r="35" spans="1:23" ht="15" customHeight="1" x14ac:dyDescent="0.15">
      <c r="A35" s="153"/>
      <c r="B35" s="153"/>
      <c r="C35" s="77"/>
      <c r="D35" s="78"/>
      <c r="E35" s="79"/>
      <c r="F35" s="155"/>
      <c r="G35" s="80"/>
      <c r="H35" s="77"/>
      <c r="I35" s="77"/>
      <c r="J35" s="81"/>
      <c r="K35" s="162"/>
      <c r="L35" s="153"/>
      <c r="M35" s="87"/>
      <c r="N35" s="88"/>
      <c r="O35" s="89"/>
      <c r="P35" s="157"/>
      <c r="Q35" s="90"/>
      <c r="R35" s="87"/>
      <c r="S35" s="87"/>
      <c r="T35" s="87"/>
    </row>
    <row r="36" spans="1:23" ht="15" customHeight="1" x14ac:dyDescent="0.15">
      <c r="A36" s="148">
        <v>15</v>
      </c>
      <c r="B36" s="148" t="str">
        <f>+CHOOSE(WEEKDAY(DATE(設定!$B$2,$A$1,A36)),"日","月","火","水","木","金","土")</f>
        <v>土</v>
      </c>
      <c r="C36" s="82" t="str">
        <f>+IF(COUNTIF(設定!$B$4:$B$31,DATE(設定!$B$2,$A$1,A36))=0,"",VLOOKUP(DATE(設定!$B$2,$A$1,A36),設定!$B$4:$C$31,2,FALSE))</f>
        <v/>
      </c>
      <c r="D36" s="83"/>
      <c r="E36" s="84"/>
      <c r="F36" s="156" t="s">
        <v>10</v>
      </c>
      <c r="G36" s="85"/>
      <c r="H36" s="86"/>
      <c r="I36" s="86"/>
      <c r="J36" s="91"/>
      <c r="K36" s="161"/>
      <c r="L36" s="148"/>
      <c r="M36" s="46"/>
      <c r="N36" s="3"/>
      <c r="O36" s="24"/>
      <c r="P36" s="151" t="s">
        <v>10</v>
      </c>
      <c r="Q36" s="6"/>
      <c r="R36" s="1"/>
      <c r="S36" s="1"/>
      <c r="T36" s="1"/>
    </row>
    <row r="37" spans="1:23" ht="15" customHeight="1" x14ac:dyDescent="0.15">
      <c r="A37" s="153"/>
      <c r="B37" s="153"/>
      <c r="C37" s="87"/>
      <c r="D37" s="88"/>
      <c r="E37" s="89"/>
      <c r="F37" s="157"/>
      <c r="G37" s="90"/>
      <c r="H37" s="87"/>
      <c r="I37" s="87"/>
      <c r="J37" s="92"/>
      <c r="K37" s="162"/>
      <c r="L37" s="153"/>
      <c r="M37" s="2"/>
      <c r="N37" s="33"/>
      <c r="O37" s="25"/>
      <c r="P37" s="179"/>
      <c r="Q37" s="7"/>
      <c r="R37" s="2"/>
      <c r="S37" s="2"/>
      <c r="T37" s="2"/>
    </row>
    <row r="38" spans="1:23" ht="15" customHeight="1" x14ac:dyDescent="0.15">
      <c r="A38" s="148">
        <v>16</v>
      </c>
      <c r="B38" s="148" t="str">
        <f>+CHOOSE(WEEKDAY(DATE(設定!$B$2,$A$1,A38)),"日","月","火","水","木","金","土")</f>
        <v>日</v>
      </c>
      <c r="C38" s="82" t="str">
        <f>+IF(COUNTIF(設定!$B$4:$B$31,DATE(設定!$B$2,$A$1,A38))=0,"",VLOOKUP(DATE(設定!$B$2,$A$1,A38),設定!$B$4:$C$31,2,FALSE))</f>
        <v/>
      </c>
      <c r="D38" s="83"/>
      <c r="E38" s="84"/>
      <c r="F38" s="156" t="s">
        <v>10</v>
      </c>
      <c r="G38" s="85"/>
      <c r="H38" s="86"/>
      <c r="I38" s="86"/>
      <c r="J38" s="91"/>
      <c r="K38" s="164" t="s">
        <v>9</v>
      </c>
      <c r="L38" s="152"/>
      <c r="M38" s="172"/>
      <c r="N38" s="173"/>
      <c r="O38" s="173"/>
      <c r="P38" s="173"/>
      <c r="Q38" s="173"/>
      <c r="R38" s="148"/>
      <c r="S38" s="144"/>
      <c r="T38" s="145"/>
    </row>
    <row r="39" spans="1:23" ht="15" customHeight="1" x14ac:dyDescent="0.15">
      <c r="A39" s="163"/>
      <c r="B39" s="153"/>
      <c r="C39" s="87"/>
      <c r="D39" s="88"/>
      <c r="E39" s="89"/>
      <c r="F39" s="157"/>
      <c r="G39" s="90"/>
      <c r="H39" s="87"/>
      <c r="I39" s="87"/>
      <c r="J39" s="92"/>
      <c r="K39" s="165"/>
      <c r="L39" s="166"/>
      <c r="M39" s="174"/>
      <c r="N39" s="175"/>
      <c r="O39" s="176"/>
      <c r="P39" s="176"/>
      <c r="Q39" s="176"/>
      <c r="R39" s="149"/>
      <c r="S39" s="146"/>
      <c r="T39" s="147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24" t="s">
        <v>69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29</v>
      </c>
      <c r="P42" s="38" t="s">
        <v>33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41</v>
      </c>
      <c r="P43" s="38" t="s">
        <v>34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31</v>
      </c>
      <c r="P44" s="38" t="s">
        <v>35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66</v>
      </c>
      <c r="F45" s="11"/>
      <c r="G45" s="11"/>
      <c r="H45" s="11"/>
      <c r="I45" s="11"/>
      <c r="J45" s="22"/>
      <c r="K45" s="11" t="s">
        <v>61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70"/>
      <c r="C49" s="171"/>
      <c r="D49" s="32"/>
      <c r="E49" s="14"/>
      <c r="F49" s="14"/>
      <c r="G49" s="14"/>
      <c r="H49" s="14"/>
      <c r="I49" s="14"/>
      <c r="J49" s="23"/>
      <c r="K49" s="15"/>
      <c r="L49" s="170"/>
      <c r="M49" s="171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B8:B9"/>
    <mergeCell ref="B10:B11"/>
    <mergeCell ref="B12:B13"/>
    <mergeCell ref="B14:B15"/>
    <mergeCell ref="B32:B33"/>
    <mergeCell ref="L16:L17"/>
    <mergeCell ref="L18:L19"/>
    <mergeCell ref="L20:L21"/>
    <mergeCell ref="L22:L23"/>
    <mergeCell ref="L24:L25"/>
    <mergeCell ref="L26:L27"/>
    <mergeCell ref="K22:K23"/>
    <mergeCell ref="L8:L9"/>
    <mergeCell ref="L10:L11"/>
    <mergeCell ref="L12:L13"/>
    <mergeCell ref="L14:L15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P20:P21"/>
    <mergeCell ref="P8:P9"/>
    <mergeCell ref="P10:P11"/>
    <mergeCell ref="P12:P13"/>
    <mergeCell ref="P14:P15"/>
    <mergeCell ref="B49:C49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30:K31"/>
    <mergeCell ref="K28:K29"/>
    <mergeCell ref="K26:K27"/>
    <mergeCell ref="K24:K25"/>
    <mergeCell ref="F32:F33"/>
    <mergeCell ref="F34:F35"/>
    <mergeCell ref="F36:F37"/>
    <mergeCell ref="F38:F39"/>
    <mergeCell ref="B34:B35"/>
    <mergeCell ref="B36:B37"/>
    <mergeCell ref="B38:B39"/>
    <mergeCell ref="B24:B25"/>
    <mergeCell ref="B26:B27"/>
    <mergeCell ref="B28:B29"/>
    <mergeCell ref="A6:A7"/>
    <mergeCell ref="K6:K7"/>
    <mergeCell ref="R38:R39"/>
    <mergeCell ref="K20:K21"/>
    <mergeCell ref="K8:K9"/>
    <mergeCell ref="K10:K11"/>
    <mergeCell ref="A38:A39"/>
    <mergeCell ref="K38:L39"/>
    <mergeCell ref="K36:K37"/>
    <mergeCell ref="K34:K35"/>
    <mergeCell ref="A32:A33"/>
    <mergeCell ref="A34:A35"/>
    <mergeCell ref="A36:A37"/>
    <mergeCell ref="A14:A15"/>
    <mergeCell ref="A26:A27"/>
    <mergeCell ref="A28:A29"/>
    <mergeCell ref="A24:A25"/>
    <mergeCell ref="A16:A17"/>
    <mergeCell ref="A18:A19"/>
    <mergeCell ref="A22:A23"/>
    <mergeCell ref="A8:A9"/>
    <mergeCell ref="A10:A11"/>
    <mergeCell ref="O6:R6"/>
    <mergeCell ref="K32:K33"/>
    <mergeCell ref="A30:A31"/>
    <mergeCell ref="A12:A13"/>
    <mergeCell ref="F10:F11"/>
    <mergeCell ref="F12:F13"/>
    <mergeCell ref="F14:F15"/>
    <mergeCell ref="F16:F17"/>
    <mergeCell ref="A20:A21"/>
    <mergeCell ref="B16:B17"/>
    <mergeCell ref="B18:B19"/>
    <mergeCell ref="B20:B21"/>
    <mergeCell ref="F28:F29"/>
    <mergeCell ref="F30:F31"/>
    <mergeCell ref="F18:F19"/>
    <mergeCell ref="F20:F21"/>
    <mergeCell ref="F22:F23"/>
    <mergeCell ref="F24:F25"/>
    <mergeCell ref="F26:F27"/>
    <mergeCell ref="B30:B31"/>
    <mergeCell ref="B22:B23"/>
    <mergeCell ref="L49:M49"/>
    <mergeCell ref="M38:Q39"/>
    <mergeCell ref="P34:P35"/>
    <mergeCell ref="P36:P37"/>
    <mergeCell ref="P16:P17"/>
    <mergeCell ref="P18:P19"/>
    <mergeCell ref="L32:L33"/>
    <mergeCell ref="L34:L35"/>
    <mergeCell ref="L36:L37"/>
    <mergeCell ref="L28:L29"/>
    <mergeCell ref="L30:L31"/>
  </mergeCells>
  <phoneticPr fontId="2"/>
  <conditionalFormatting sqref="K32:K33 N32:T33">
    <cfRule type="expression" dxfId="14" priority="1" stopIfTrue="1">
      <formula>$K$32=""</formula>
    </cfRule>
  </conditionalFormatting>
  <conditionalFormatting sqref="K34:K35 N34:T35">
    <cfRule type="expression" dxfId="13" priority="2" stopIfTrue="1">
      <formula>$K$34=""</formula>
    </cfRule>
  </conditionalFormatting>
  <conditionalFormatting sqref="K36:T37">
    <cfRule type="expression" dxfId="12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設定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Company>徳島大学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ＯＣＳ</dc:creator>
  <cp:lastModifiedBy>admini</cp:lastModifiedBy>
  <cp:lastPrinted>2023-03-27T11:40:18Z</cp:lastPrinted>
  <dcterms:created xsi:type="dcterms:W3CDTF">2002-12-11T06:29:31Z</dcterms:created>
  <dcterms:modified xsi:type="dcterms:W3CDTF">2025-03-06T03:45:16Z</dcterms:modified>
</cp:coreProperties>
</file>